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link-fixes\"/>
    </mc:Choice>
  </mc:AlternateContent>
  <xr:revisionPtr revIDLastSave="0" documentId="13_ncr:1_{896B61FD-9253-4742-AAD4-4526E0114EA7}" xr6:coauthVersionLast="47" xr6:coauthVersionMax="47" xr10:uidLastSave="{00000000-0000-0000-0000-000000000000}"/>
  <bookViews>
    <workbookView xWindow="43200" yWindow="0" windowWidth="14400" windowHeight="7800" xr2:uid="{00000000-000D-0000-FFFF-FFFF00000000}"/>
  </bookViews>
  <sheets>
    <sheet name="Q2 2024" sheetId="3" r:id="rId1"/>
  </sheets>
  <definedNames>
    <definedName name="_xlnm.Print_Area" localSheetId="0">'Q2 2024'!$A$1:$I$197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6" i="3" l="1" a="1"/>
  <c r="I195" i="3" l="1"/>
  <c r="N191" i="3" l="1"/>
  <c r="N190" i="3"/>
  <c r="N189" i="3"/>
  <c r="N188" i="3"/>
  <c r="N187" i="3"/>
  <c r="N186" i="3"/>
  <c r="N185" i="3"/>
  <c r="N184" i="3"/>
  <c r="N183" i="3"/>
  <c r="N182" i="3"/>
  <c r="N181" i="3"/>
  <c r="N180" i="3"/>
  <c r="N179" i="3"/>
  <c r="N178" i="3"/>
  <c r="N177" i="3"/>
  <c r="N176" i="3"/>
  <c r="N175" i="3"/>
  <c r="N174" i="3"/>
  <c r="N173" i="3"/>
  <c r="N172" i="3"/>
  <c r="N169" i="3"/>
  <c r="N168" i="3"/>
  <c r="N167" i="3"/>
  <c r="N166" i="3"/>
  <c r="N165" i="3"/>
  <c r="N164" i="3"/>
  <c r="N163" i="3"/>
  <c r="N162" i="3"/>
  <c r="N161" i="3"/>
  <c r="N160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6" i="3"/>
  <c r="N135" i="3"/>
  <c r="N134" i="3"/>
  <c r="N133" i="3"/>
  <c r="N130" i="3"/>
  <c r="N129" i="3"/>
  <c r="N128" i="3"/>
  <c r="N127" i="3"/>
  <c r="N124" i="3"/>
  <c r="N123" i="3"/>
  <c r="N122" i="3"/>
  <c r="N121" i="3"/>
  <c r="N118" i="3"/>
  <c r="N117" i="3"/>
  <c r="N116" i="3"/>
  <c r="N115" i="3"/>
  <c r="N114" i="3"/>
  <c r="N113" i="3"/>
  <c r="N112" i="3"/>
  <c r="N111" i="3"/>
  <c r="N108" i="3"/>
  <c r="N107" i="3"/>
  <c r="N106" i="3"/>
  <c r="N105" i="3"/>
  <c r="N104" i="3"/>
  <c r="N103" i="3"/>
  <c r="N102" i="3"/>
  <c r="N101" i="3"/>
  <c r="N98" i="3"/>
  <c r="N97" i="3"/>
  <c r="N96" i="3"/>
  <c r="N95" i="3"/>
  <c r="N94" i="3"/>
  <c r="N93" i="3"/>
  <c r="N92" i="3"/>
  <c r="N91" i="3"/>
  <c r="N90" i="3"/>
  <c r="N89" i="3"/>
  <c r="N86" i="3"/>
  <c r="N85" i="3"/>
  <c r="N84" i="3"/>
  <c r="N83" i="3"/>
  <c r="N82" i="3"/>
  <c r="N81" i="3"/>
  <c r="N78" i="3"/>
  <c r="N77" i="3"/>
  <c r="N76" i="3"/>
  <c r="N75" i="3"/>
  <c r="N74" i="3"/>
  <c r="N71" i="3"/>
  <c r="N70" i="3"/>
  <c r="N69" i="3"/>
  <c r="N68" i="3"/>
  <c r="N67" i="3"/>
  <c r="N66" i="3"/>
  <c r="N63" i="3"/>
  <c r="N62" i="3"/>
  <c r="N61" i="3"/>
  <c r="N60" i="3"/>
  <c r="N59" i="3"/>
  <c r="N56" i="3"/>
  <c r="N55" i="3"/>
  <c r="N54" i="3"/>
  <c r="N53" i="3"/>
  <c r="N52" i="3"/>
  <c r="N51" i="3"/>
  <c r="N50" i="3"/>
  <c r="N49" i="3"/>
  <c r="N48" i="3"/>
  <c r="N47" i="3"/>
  <c r="N43" i="3"/>
  <c r="N44" i="3"/>
  <c r="N42" i="3"/>
  <c r="N41" i="3"/>
  <c r="N40" i="3"/>
  <c r="N39" i="3"/>
  <c r="N38" i="3"/>
  <c r="N37" i="3"/>
  <c r="N36" i="3"/>
  <c r="N35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E192" i="3"/>
  <c r="E170" i="3"/>
  <c r="E158" i="3"/>
  <c r="E137" i="3"/>
  <c r="E131" i="3"/>
  <c r="E125" i="3"/>
  <c r="E119" i="3"/>
  <c r="E109" i="3"/>
  <c r="E99" i="3"/>
  <c r="E87" i="3"/>
  <c r="E79" i="3"/>
  <c r="E72" i="3"/>
  <c r="E64" i="3"/>
  <c r="E57" i="3"/>
  <c r="E45" i="3"/>
  <c r="E33" i="3"/>
  <c r="E11" i="3"/>
  <c r="M182" i="3"/>
  <c r="L182" i="3"/>
  <c r="I182" i="3"/>
  <c r="M181" i="3"/>
  <c r="L181" i="3"/>
  <c r="I181" i="3"/>
  <c r="M180" i="3"/>
  <c r="L180" i="3"/>
  <c r="I180" i="3"/>
  <c r="M179" i="3"/>
  <c r="L179" i="3"/>
  <c r="I179" i="3"/>
  <c r="M178" i="3"/>
  <c r="L178" i="3"/>
  <c r="I178" i="3"/>
  <c r="M177" i="3"/>
  <c r="L177" i="3"/>
  <c r="I177" i="3"/>
  <c r="M176" i="3"/>
  <c r="L176" i="3"/>
  <c r="I176" i="3"/>
  <c r="M175" i="3"/>
  <c r="L175" i="3"/>
  <c r="I175" i="3"/>
  <c r="M174" i="3"/>
  <c r="L174" i="3"/>
  <c r="I174" i="3"/>
  <c r="M173" i="3"/>
  <c r="L173" i="3"/>
  <c r="I173" i="3"/>
  <c r="H192" i="3"/>
  <c r="D192" i="3"/>
  <c r="C192" i="3"/>
  <c r="M191" i="3"/>
  <c r="L191" i="3"/>
  <c r="I191" i="3"/>
  <c r="M190" i="3"/>
  <c r="L190" i="3"/>
  <c r="I190" i="3"/>
  <c r="M189" i="3"/>
  <c r="L189" i="3"/>
  <c r="I189" i="3"/>
  <c r="M188" i="3"/>
  <c r="L188" i="3"/>
  <c r="I188" i="3"/>
  <c r="M187" i="3"/>
  <c r="L187" i="3"/>
  <c r="I187" i="3"/>
  <c r="M186" i="3"/>
  <c r="L186" i="3"/>
  <c r="I186" i="3"/>
  <c r="M185" i="3"/>
  <c r="L185" i="3"/>
  <c r="I185" i="3"/>
  <c r="M184" i="3"/>
  <c r="L184" i="3"/>
  <c r="I184" i="3"/>
  <c r="M183" i="3"/>
  <c r="L183" i="3"/>
  <c r="I183" i="3"/>
  <c r="M172" i="3"/>
  <c r="L172" i="3"/>
  <c r="I172" i="3"/>
  <c r="N193" i="3" l="1"/>
  <c r="M10" i="3" s="1"/>
  <c r="I192" i="3"/>
  <c r="H11" i="3"/>
  <c r="D11" i="3"/>
  <c r="C11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4" i="3"/>
  <c r="M44" i="3"/>
  <c r="L43" i="3"/>
  <c r="M43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9" i="3"/>
  <c r="M59" i="3"/>
  <c r="L60" i="3"/>
  <c r="M60" i="3"/>
  <c r="L61" i="3"/>
  <c r="M61" i="3"/>
  <c r="L62" i="3"/>
  <c r="M62" i="3"/>
  <c r="L63" i="3"/>
  <c r="M63" i="3"/>
  <c r="L66" i="3"/>
  <c r="M66" i="3"/>
  <c r="L67" i="3"/>
  <c r="M67" i="3"/>
  <c r="L68" i="3"/>
  <c r="M68" i="3"/>
  <c r="L69" i="3"/>
  <c r="M69" i="3"/>
  <c r="L70" i="3"/>
  <c r="M70" i="3"/>
  <c r="L71" i="3"/>
  <c r="M71" i="3"/>
  <c r="L74" i="3"/>
  <c r="M74" i="3"/>
  <c r="L75" i="3"/>
  <c r="M75" i="3"/>
  <c r="L76" i="3"/>
  <c r="M76" i="3"/>
  <c r="L77" i="3"/>
  <c r="M77" i="3"/>
  <c r="L78" i="3"/>
  <c r="M78" i="3"/>
  <c r="L81" i="3"/>
  <c r="M81" i="3"/>
  <c r="L82" i="3"/>
  <c r="M82" i="3"/>
  <c r="L83" i="3"/>
  <c r="M83" i="3"/>
  <c r="L84" i="3"/>
  <c r="M84" i="3"/>
  <c r="L85" i="3"/>
  <c r="M85" i="3"/>
  <c r="L86" i="3"/>
  <c r="M86" i="3"/>
  <c r="L89" i="3"/>
  <c r="M89" i="3"/>
  <c r="L90" i="3"/>
  <c r="M90" i="3"/>
  <c r="L91" i="3"/>
  <c r="M91" i="3"/>
  <c r="L92" i="3"/>
  <c r="M92" i="3"/>
  <c r="L93" i="3"/>
  <c r="M93" i="3"/>
  <c r="L94" i="3"/>
  <c r="M94" i="3"/>
  <c r="L95" i="3"/>
  <c r="M95" i="3"/>
  <c r="L96" i="3"/>
  <c r="M96" i="3"/>
  <c r="L97" i="3"/>
  <c r="M97" i="3"/>
  <c r="L98" i="3"/>
  <c r="M98" i="3"/>
  <c r="L101" i="3"/>
  <c r="M101" i="3"/>
  <c r="L102" i="3"/>
  <c r="M102" i="3"/>
  <c r="L103" i="3"/>
  <c r="M103" i="3"/>
  <c r="L104" i="3"/>
  <c r="M104" i="3"/>
  <c r="L105" i="3"/>
  <c r="M105" i="3"/>
  <c r="L106" i="3"/>
  <c r="M106" i="3"/>
  <c r="L107" i="3"/>
  <c r="M107" i="3"/>
  <c r="L108" i="3"/>
  <c r="M108" i="3"/>
  <c r="L111" i="3"/>
  <c r="M111" i="3"/>
  <c r="L112" i="3"/>
  <c r="M112" i="3"/>
  <c r="L113" i="3"/>
  <c r="M113" i="3"/>
  <c r="L114" i="3"/>
  <c r="M114" i="3"/>
  <c r="L115" i="3"/>
  <c r="M115" i="3"/>
  <c r="L116" i="3"/>
  <c r="M116" i="3"/>
  <c r="L117" i="3"/>
  <c r="M117" i="3"/>
  <c r="L118" i="3"/>
  <c r="M118" i="3"/>
  <c r="L121" i="3"/>
  <c r="M121" i="3"/>
  <c r="L122" i="3"/>
  <c r="M122" i="3"/>
  <c r="L123" i="3"/>
  <c r="M123" i="3"/>
  <c r="L124" i="3"/>
  <c r="M124" i="3"/>
  <c r="L127" i="3"/>
  <c r="M127" i="3"/>
  <c r="L128" i="3"/>
  <c r="M128" i="3"/>
  <c r="L129" i="3"/>
  <c r="M129" i="3"/>
  <c r="L130" i="3"/>
  <c r="M130" i="3"/>
  <c r="L133" i="3"/>
  <c r="M133" i="3"/>
  <c r="L134" i="3"/>
  <c r="M134" i="3"/>
  <c r="L135" i="3"/>
  <c r="M135" i="3"/>
  <c r="L136" i="3"/>
  <c r="M136" i="3"/>
  <c r="L139" i="3"/>
  <c r="M139" i="3"/>
  <c r="L140" i="3"/>
  <c r="M140" i="3"/>
  <c r="L141" i="3"/>
  <c r="M141" i="3"/>
  <c r="L142" i="3"/>
  <c r="M142" i="3"/>
  <c r="L143" i="3"/>
  <c r="M143" i="3"/>
  <c r="L144" i="3"/>
  <c r="M144" i="3"/>
  <c r="L145" i="3"/>
  <c r="M145" i="3"/>
  <c r="L146" i="3"/>
  <c r="M146" i="3"/>
  <c r="L147" i="3"/>
  <c r="M147" i="3"/>
  <c r="L148" i="3"/>
  <c r="M148" i="3"/>
  <c r="L149" i="3"/>
  <c r="M149" i="3"/>
  <c r="L150" i="3"/>
  <c r="M150" i="3"/>
  <c r="L151" i="3"/>
  <c r="M151" i="3"/>
  <c r="L152" i="3"/>
  <c r="M152" i="3"/>
  <c r="L153" i="3"/>
  <c r="M153" i="3"/>
  <c r="L154" i="3"/>
  <c r="M154" i="3"/>
  <c r="L155" i="3"/>
  <c r="M155" i="3"/>
  <c r="L156" i="3"/>
  <c r="M156" i="3"/>
  <c r="L157" i="3"/>
  <c r="M157" i="3"/>
  <c r="L160" i="3"/>
  <c r="M160" i="3"/>
  <c r="L161" i="3"/>
  <c r="M161" i="3"/>
  <c r="L162" i="3"/>
  <c r="M162" i="3"/>
  <c r="L163" i="3"/>
  <c r="M163" i="3"/>
  <c r="L164" i="3"/>
  <c r="M164" i="3"/>
  <c r="L165" i="3"/>
  <c r="M165" i="3"/>
  <c r="L166" i="3"/>
  <c r="M166" i="3"/>
  <c r="L167" i="3"/>
  <c r="M167" i="3"/>
  <c r="L168" i="3"/>
  <c r="M168" i="3"/>
  <c r="L169" i="3"/>
  <c r="M169" i="3"/>
  <c r="M13" i="3"/>
  <c r="L13" i="3"/>
  <c r="H57" i="3"/>
  <c r="C64" i="3"/>
  <c r="D57" i="3"/>
  <c r="C57" i="3"/>
  <c r="C45" i="3"/>
  <c r="D170" i="3"/>
  <c r="L10" i="3" l="1"/>
  <c r="N10" i="3"/>
  <c r="L193" i="3"/>
  <c r="F8" i="3" s="1"/>
  <c r="M193" i="3"/>
  <c r="I168" i="3"/>
  <c r="I167" i="3"/>
  <c r="I166" i="3"/>
  <c r="I165" i="3"/>
  <c r="I164" i="3"/>
  <c r="I163" i="3"/>
  <c r="H170" i="3"/>
  <c r="C170" i="3"/>
  <c r="I169" i="3"/>
  <c r="I162" i="3"/>
  <c r="I161" i="3"/>
  <c r="I160" i="3"/>
  <c r="I151" i="3"/>
  <c r="L9" i="3" l="1"/>
  <c r="N9" i="3"/>
  <c r="M8" i="3"/>
  <c r="N8" i="3"/>
  <c r="I170" i="3"/>
  <c r="M9" i="3"/>
  <c r="L8" i="3"/>
  <c r="I8" i="3"/>
  <c r="I54" i="3"/>
  <c r="I55" i="3"/>
  <c r="I56" i="3"/>
  <c r="I59" i="3"/>
  <c r="I60" i="3"/>
  <c r="I61" i="3"/>
  <c r="I62" i="3"/>
  <c r="I63" i="3"/>
  <c r="I66" i="3"/>
  <c r="I67" i="3"/>
  <c r="I68" i="3"/>
  <c r="I69" i="3"/>
  <c r="I70" i="3"/>
  <c r="I71" i="3"/>
  <c r="I74" i="3"/>
  <c r="I75" i="3"/>
  <c r="I76" i="3"/>
  <c r="I77" i="3"/>
  <c r="I78" i="3"/>
  <c r="I81" i="3"/>
  <c r="I82" i="3"/>
  <c r="I83" i="3"/>
  <c r="I84" i="3"/>
  <c r="I85" i="3"/>
  <c r="I86" i="3"/>
  <c r="I89" i="3"/>
  <c r="I90" i="3"/>
  <c r="I91" i="3"/>
  <c r="I92" i="3"/>
  <c r="I93" i="3"/>
  <c r="I94" i="3"/>
  <c r="I95" i="3"/>
  <c r="I96" i="3"/>
  <c r="I97" i="3"/>
  <c r="I98" i="3"/>
  <c r="I101" i="3"/>
  <c r="I102" i="3"/>
  <c r="I103" i="3"/>
  <c r="I104" i="3"/>
  <c r="I105" i="3"/>
  <c r="I106" i="3"/>
  <c r="I107" i="3"/>
  <c r="I108" i="3"/>
  <c r="I111" i="3"/>
  <c r="I112" i="3"/>
  <c r="I113" i="3"/>
  <c r="I114" i="3"/>
  <c r="I115" i="3"/>
  <c r="I116" i="3"/>
  <c r="I117" i="3"/>
  <c r="I118" i="3"/>
  <c r="I121" i="3"/>
  <c r="I122" i="3"/>
  <c r="I123" i="3"/>
  <c r="I124" i="3"/>
  <c r="I127" i="3"/>
  <c r="I128" i="3"/>
  <c r="I129" i="3"/>
  <c r="I130" i="3"/>
  <c r="I133" i="3"/>
  <c r="I134" i="3"/>
  <c r="I135" i="3"/>
  <c r="I136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2" i="3"/>
  <c r="I153" i="3"/>
  <c r="I154" i="3"/>
  <c r="I155" i="3"/>
  <c r="I156" i="3"/>
  <c r="I157" i="3"/>
  <c r="I47" i="3"/>
  <c r="I48" i="3"/>
  <c r="H137" i="3"/>
  <c r="D137" i="3"/>
  <c r="C137" i="3"/>
  <c r="H131" i="3"/>
  <c r="D131" i="3"/>
  <c r="C131" i="3"/>
  <c r="H125" i="3"/>
  <c r="D125" i="3"/>
  <c r="C125" i="3"/>
  <c r="H119" i="3"/>
  <c r="D119" i="3"/>
  <c r="C119" i="3"/>
  <c r="H109" i="3"/>
  <c r="D109" i="3"/>
  <c r="C109" i="3"/>
  <c r="H99" i="3"/>
  <c r="D99" i="3"/>
  <c r="C99" i="3"/>
  <c r="H87" i="3"/>
  <c r="D87" i="3"/>
  <c r="C87" i="3"/>
  <c r="H79" i="3"/>
  <c r="D79" i="3"/>
  <c r="C79" i="3"/>
  <c r="H72" i="3"/>
  <c r="D72" i="3"/>
  <c r="C72" i="3"/>
  <c r="H64" i="3"/>
  <c r="D64" i="3"/>
  <c r="I53" i="3"/>
  <c r="I52" i="3"/>
  <c r="I51" i="3"/>
  <c r="I50" i="3"/>
  <c r="I49" i="3"/>
  <c r="I41" i="3"/>
  <c r="I40" i="3"/>
  <c r="I39" i="3"/>
  <c r="I38" i="3"/>
  <c r="I37" i="3"/>
  <c r="I36" i="3"/>
  <c r="I109" i="3" l="1"/>
  <c r="I87" i="3"/>
  <c r="I57" i="3"/>
  <c r="I72" i="3"/>
  <c r="I125" i="3"/>
  <c r="I131" i="3"/>
  <c r="I11" i="3"/>
  <c r="I119" i="3"/>
  <c r="I158" i="3"/>
  <c r="I79" i="3"/>
  <c r="I137" i="3"/>
  <c r="I64" i="3"/>
  <c r="I99" i="3"/>
  <c r="I21" i="3"/>
  <c r="I20" i="3"/>
  <c r="I19" i="3"/>
  <c r="I18" i="3"/>
  <c r="I17" i="3"/>
  <c r="I16" i="3"/>
  <c r="I15" i="3"/>
  <c r="I14" i="3"/>
  <c r="I22" i="3"/>
  <c r="I31" i="3"/>
  <c r="I29" i="3"/>
  <c r="I28" i="3"/>
  <c r="C33" i="3"/>
  <c r="D33" i="3"/>
  <c r="H33" i="3"/>
  <c r="I35" i="3"/>
  <c r="I42" i="3"/>
  <c r="I44" i="3"/>
  <c r="I43" i="3"/>
  <c r="D45" i="3"/>
  <c r="H45" i="3"/>
  <c r="I45" i="3" l="1"/>
  <c r="I24" i="3"/>
  <c r="I26" i="3"/>
  <c r="I23" i="3"/>
  <c r="I25" i="3"/>
  <c r="I27" i="3"/>
  <c r="I30" i="3"/>
  <c r="H158" i="3" l="1"/>
  <c r="D158" i="3" l="1"/>
  <c r="C158" i="3" l="1"/>
  <c r="I32" i="3" l="1"/>
  <c r="I13" i="3"/>
  <c r="I33" i="3" l="1"/>
  <c r="I193" i="3" s="1"/>
  <c r="I194" i="3" l="1"/>
  <c r="I197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<sst xmlns="http://schemas.openxmlformats.org/spreadsheetml/2006/main" count="352" uniqueCount="326">
  <si>
    <t>Part No.</t>
  </si>
  <si>
    <t>Instruments</t>
  </si>
  <si>
    <t>Description</t>
  </si>
  <si>
    <t>Extended Price</t>
  </si>
  <si>
    <t>Item Price</t>
  </si>
  <si>
    <t>Order Quantity</t>
  </si>
  <si>
    <t>TOTAL</t>
  </si>
  <si>
    <t>Total Instruments</t>
  </si>
  <si>
    <t>Email</t>
  </si>
  <si>
    <t>Contact Person</t>
  </si>
  <si>
    <t>Country</t>
  </si>
  <si>
    <t>City, (U.S. State)</t>
  </si>
  <si>
    <t>Subtotal</t>
  </si>
  <si>
    <t>Shipping</t>
  </si>
  <si>
    <t xml:space="preserve">Contact Number </t>
  </si>
  <si>
    <t>Company (Name and address)</t>
  </si>
  <si>
    <t>Notes</t>
  </si>
  <si>
    <t>Discount</t>
  </si>
  <si>
    <t>X-Porous TTA</t>
  </si>
  <si>
    <t>Titanium Porous Wedges</t>
  </si>
  <si>
    <t>W3x5-TTA</t>
  </si>
  <si>
    <t>W3x7-TTA</t>
  </si>
  <si>
    <t>W4.5X11-TTA</t>
  </si>
  <si>
    <t>W4.5x8-TTA</t>
  </si>
  <si>
    <t>W6x11-TTA</t>
  </si>
  <si>
    <t>W6x14-TTA</t>
  </si>
  <si>
    <t>W7.5x14-TTA</t>
  </si>
  <si>
    <t>W7.5x17-TTA</t>
  </si>
  <si>
    <t>W9X14-TTA</t>
  </si>
  <si>
    <t>W9x17-TTA</t>
  </si>
  <si>
    <t>W9x20-TTA</t>
  </si>
  <si>
    <t>W10.5x17-TTA</t>
  </si>
  <si>
    <t>W10.5x20-TTA</t>
  </si>
  <si>
    <t>W12x17-TTA</t>
  </si>
  <si>
    <t>W12x20-TTA</t>
  </si>
  <si>
    <t>W12x23-TTA</t>
  </si>
  <si>
    <t>W13.5x20-TTA</t>
  </si>
  <si>
    <t>W13.5x23-TTA</t>
  </si>
  <si>
    <t>W15x21-TTA</t>
  </si>
  <si>
    <t>W15x24-TTA</t>
  </si>
  <si>
    <t>Plates (Not Locked)</t>
  </si>
  <si>
    <t>Locked Plates</t>
  </si>
  <si>
    <t>P4R-TTA</t>
  </si>
  <si>
    <t>4R</t>
  </si>
  <si>
    <t>P4S-TTA</t>
  </si>
  <si>
    <t>4S</t>
  </si>
  <si>
    <t>P4M-TTA</t>
  </si>
  <si>
    <t>4M</t>
  </si>
  <si>
    <t>P4L-TTA</t>
  </si>
  <si>
    <t>4L</t>
  </si>
  <si>
    <t>P7S-TTA</t>
  </si>
  <si>
    <t>7S</t>
  </si>
  <si>
    <t>P7M-TTA</t>
  </si>
  <si>
    <t>7M</t>
  </si>
  <si>
    <t>P7L-TTA</t>
  </si>
  <si>
    <t>7L</t>
  </si>
  <si>
    <t>7SL</t>
  </si>
  <si>
    <t>P8L-TTA</t>
  </si>
  <si>
    <t>8L</t>
  </si>
  <si>
    <t>P8S -TTA</t>
  </si>
  <si>
    <t>8S</t>
  </si>
  <si>
    <t>LP7S BR-TTA</t>
  </si>
  <si>
    <t>7S B Right</t>
  </si>
  <si>
    <t>LP7M BR-TTA</t>
  </si>
  <si>
    <t>7M B Right</t>
  </si>
  <si>
    <t>LP7L BR-TTA</t>
  </si>
  <si>
    <t>7L B Right</t>
  </si>
  <si>
    <t>LP8S BR-TTA</t>
  </si>
  <si>
    <t>8S B Right</t>
  </si>
  <si>
    <t>LP8L BR-TTA</t>
  </si>
  <si>
    <t>8L B Right</t>
  </si>
  <si>
    <t>LP7S BL-TTA</t>
  </si>
  <si>
    <t>7S B Left</t>
  </si>
  <si>
    <t>LP7M BL-TTA</t>
  </si>
  <si>
    <t>7M B Left</t>
  </si>
  <si>
    <t>LP7L BL-TTA</t>
  </si>
  <si>
    <t>7L B Left</t>
  </si>
  <si>
    <t>LP8L BL-TTA</t>
  </si>
  <si>
    <t>8L B Left</t>
  </si>
  <si>
    <t>LP8S BL-TTA</t>
  </si>
  <si>
    <t>8S B Left</t>
  </si>
  <si>
    <t>Cortical Screws Cross Hd, 1.5mm</t>
  </si>
  <si>
    <t>Cortical Screws Hex Hd, 1.5mm</t>
  </si>
  <si>
    <t>Cortical Screws Cross Hd, 2.0mm</t>
  </si>
  <si>
    <t>Cortical Screws Hex Hd, 2.0mm</t>
  </si>
  <si>
    <t>Cortical Screws Hex Hd, 2.4mm</t>
  </si>
  <si>
    <t>Cortical Screws Hex Hd, 2.7mm</t>
  </si>
  <si>
    <t>Cortical Screws Hex Hd, 3.5mm</t>
  </si>
  <si>
    <t>Locking Screws Hex Hd, 2.0mm</t>
  </si>
  <si>
    <t>Locking Screws Hex Hd, 2.4mm</t>
  </si>
  <si>
    <t>Locking Screws Hex Hd, 2.7mm</t>
  </si>
  <si>
    <t>Total Locked Plates</t>
  </si>
  <si>
    <t>Total (Not Locked) Plates</t>
  </si>
  <si>
    <t>Total Titanium Porous Wedges</t>
  </si>
  <si>
    <t>Total Cortical Screws Cross Hd, 1.5mm</t>
  </si>
  <si>
    <t>Total Cortical Screws Cross Hd, 2.0mm</t>
  </si>
  <si>
    <t>Total Cortical Screws Hex Hd, 1.5mm</t>
  </si>
  <si>
    <t>Total Cortical Screws Hex Hd, 2.0mm</t>
  </si>
  <si>
    <t>Total Cortical Screws Hex Hd, 2.4mm</t>
  </si>
  <si>
    <t>Total Cortical Screws Hex Hd, 2.7mm</t>
  </si>
  <si>
    <t>Total Cortical Screws Hex Hd, 3.5mm</t>
  </si>
  <si>
    <t>Total Locking Screws Hex Hd, 2.0mm</t>
  </si>
  <si>
    <t>Total Locking Screws Hex Hd, 2.4mm</t>
  </si>
  <si>
    <t>Total Locking Screws Hex Hd, 2.7mm</t>
  </si>
  <si>
    <t>CS1.5x6CR-TTA</t>
  </si>
  <si>
    <t>1.5 x 6 Cross Head</t>
  </si>
  <si>
    <t>CS1.5x8CR-TTA</t>
  </si>
  <si>
    <t>1.5 x 8 Cross Head</t>
  </si>
  <si>
    <t>CS1.5x10CR-TTA</t>
  </si>
  <si>
    <t>1.5 x 10 Cross Head</t>
  </si>
  <si>
    <t>CS1.5x12CR-TTA</t>
  </si>
  <si>
    <t>1.5 x 12 Cross Head</t>
  </si>
  <si>
    <t>CS1.5x14CR-TTA</t>
  </si>
  <si>
    <t>1.5 x 14 Cross Head</t>
  </si>
  <si>
    <t>CS2.0x6CR-TTA</t>
  </si>
  <si>
    <t>2.0 x 6 Cross Head</t>
  </si>
  <si>
    <t>CS2.0x8CR-TTA</t>
  </si>
  <si>
    <t>2.0 x 8 Cross Head</t>
  </si>
  <si>
    <t>CS2.0x10CR-TTA</t>
  </si>
  <si>
    <t>2.0 x 10 Cross Head</t>
  </si>
  <si>
    <t>CS2.0x12CR-TTA</t>
  </si>
  <si>
    <t>2.0 x 12 Cross Head</t>
  </si>
  <si>
    <t>CS2.0x14CR-TTA</t>
  </si>
  <si>
    <t>2.0 x 14 Cross Head</t>
  </si>
  <si>
    <t>CS2.0x16CR-TTA</t>
  </si>
  <si>
    <t>2.0 x 16 Cross Head</t>
  </si>
  <si>
    <t>CS1.5x6HX-TTA</t>
  </si>
  <si>
    <t>1.5 x 6 Hex Head</t>
  </si>
  <si>
    <t>CS1.5x8HX-TTA</t>
  </si>
  <si>
    <t>1.5 x 8 Hex Head</t>
  </si>
  <si>
    <t>CS1.5x10HX-TTA</t>
  </si>
  <si>
    <t>1.5 x 10 Hex Head</t>
  </si>
  <si>
    <t>CS1.5x12HX-TTA</t>
  </si>
  <si>
    <t>1.5 x 12 Hex Head</t>
  </si>
  <si>
    <t>CS1.5x14HX-TTA</t>
  </si>
  <si>
    <t>1.5 x 14 Hex Head</t>
  </si>
  <si>
    <t>CS2.0x6HX-TTA</t>
  </si>
  <si>
    <t>2.0 x 6 Hex Head</t>
  </si>
  <si>
    <t>CS2.0x8HX-TTA</t>
  </si>
  <si>
    <t>2.0 x 8 Hex Head</t>
  </si>
  <si>
    <t>CS2.0x10HX-TTA</t>
  </si>
  <si>
    <t>2.0 x 10 Hex Head</t>
  </si>
  <si>
    <t>CS2.0x12HX-TTA</t>
  </si>
  <si>
    <t>2.0 x 12 Hex Head</t>
  </si>
  <si>
    <t>CS2.0x14HX-TTA</t>
  </si>
  <si>
    <t>2.0 x 14 Hex Head</t>
  </si>
  <si>
    <t>CS2.0x16HX-TTA</t>
  </si>
  <si>
    <t>2.0 x 16 Hex Head</t>
  </si>
  <si>
    <t>CS2.4x10HX-TTA</t>
  </si>
  <si>
    <t>2.4 x 10 Hex Head</t>
  </si>
  <si>
    <t>CS2.4x12HX-TTA</t>
  </si>
  <si>
    <t>2.4 x 12 Hex Head</t>
  </si>
  <si>
    <t>CS2.4x14HX-TTA</t>
  </si>
  <si>
    <t>2.4 x 14 Hex Head</t>
  </si>
  <si>
    <t>CS2.4x16HX-TTA</t>
  </si>
  <si>
    <t>2.4 x 16 Hex Head</t>
  </si>
  <si>
    <t>CS2.4x18HX-TTA</t>
  </si>
  <si>
    <t>2.4 x 18 Hex Head</t>
  </si>
  <si>
    <t>CS2.4x20HX-TTA</t>
  </si>
  <si>
    <t>2.4 x 20 Hex Head</t>
  </si>
  <si>
    <t>CS2.4x22HX-TTA</t>
  </si>
  <si>
    <t>2.4 x 22 Hex Head</t>
  </si>
  <si>
    <t>CS2.4x24HX-TTA</t>
  </si>
  <si>
    <t>2.4 x 24 Hex Head</t>
  </si>
  <si>
    <t>CS2.4x26HX-TTA</t>
  </si>
  <si>
    <t>2.4 x 26 Hex Head</t>
  </si>
  <si>
    <t>CS2.4x28HX-TTA</t>
  </si>
  <si>
    <t>2.4 x 28 Hex Head</t>
  </si>
  <si>
    <t>CS2.7x14HX-TTA</t>
  </si>
  <si>
    <t>2.7 x 14 Hex Head</t>
  </si>
  <si>
    <t>CS2.7x16HX-TTA</t>
  </si>
  <si>
    <t>2.7 x 16 Hex Head</t>
  </si>
  <si>
    <t>CS2.7x18HX-TTA</t>
  </si>
  <si>
    <t>2.7 x 18 Hex Head</t>
  </si>
  <si>
    <t>CS2.7x20HX-TTA</t>
  </si>
  <si>
    <t>2.7 x 20 Hex Head</t>
  </si>
  <si>
    <t>CS2.7x22HX-TTA</t>
  </si>
  <si>
    <t>2.7 x 22 Hex Head</t>
  </si>
  <si>
    <t>CS2.7x24HX-TTA</t>
  </si>
  <si>
    <t>2.7 x 24 Hex Head</t>
  </si>
  <si>
    <t>CS2.7x26HX-TTA</t>
  </si>
  <si>
    <t>2.7 x 26 Hex Head</t>
  </si>
  <si>
    <t>CS2.7x28HX-TTA</t>
  </si>
  <si>
    <t>2.7 x 28 Hex Head</t>
  </si>
  <si>
    <t>CS3.5x16HX-TTA</t>
  </si>
  <si>
    <t>3.5 x 16 Hex Head</t>
  </si>
  <si>
    <t>CS3.5x18HX-TTA</t>
  </si>
  <si>
    <t>3.5 x 18 Hex Head</t>
  </si>
  <si>
    <t>CS3.5x20HX-TTA</t>
  </si>
  <si>
    <t>3.5 x 20 Hex Head</t>
  </si>
  <si>
    <t>CS3.5x22HX-TTA</t>
  </si>
  <si>
    <t>3.5 x 22 Hex Head</t>
  </si>
  <si>
    <t>CS3.5x24HX-TTA</t>
  </si>
  <si>
    <t>3.5 x 24 Hex Head</t>
  </si>
  <si>
    <t>CS3.5x26HX-TTA</t>
  </si>
  <si>
    <t>3.5 x 26 Hex Head</t>
  </si>
  <si>
    <t>CS3.5x28HX-TTA</t>
  </si>
  <si>
    <t>3.5 x 28 Hex Head</t>
  </si>
  <si>
    <t>CS3.5x30HX-TTA</t>
  </si>
  <si>
    <t>3.5 x 30 Hex Head</t>
  </si>
  <si>
    <t>LS2.0x10HX-TTA</t>
  </si>
  <si>
    <t>LS2.0x12HX-TTA</t>
  </si>
  <si>
    <t>LS2.0x14HX-TTA</t>
  </si>
  <si>
    <t>LS2.0x16HX-TTA</t>
  </si>
  <si>
    <t>LS2.4x10HX-TTA</t>
  </si>
  <si>
    <t>LS2.4x12HX-TTA</t>
  </si>
  <si>
    <t>LS2.4x14HX-TTA</t>
  </si>
  <si>
    <t>LS2.4x16HX-TTA</t>
  </si>
  <si>
    <t>LS2.7x10HX-TTA</t>
  </si>
  <si>
    <t>2.7 x 10 Hex Head</t>
  </si>
  <si>
    <t>LS2.7x12HX-TTA</t>
  </si>
  <si>
    <t>2.7 x 12 Hex Head</t>
  </si>
  <si>
    <t>LS2.7x14HX-TTA</t>
  </si>
  <si>
    <t>LS2.7x16HX-TTA</t>
  </si>
  <si>
    <t>DISTRACTOR-TTA</t>
  </si>
  <si>
    <t>Distractor, 16 cm</t>
  </si>
  <si>
    <t>DISTRACTOR17-TTA</t>
  </si>
  <si>
    <t>Distractor, 17 cm</t>
  </si>
  <si>
    <t>OSTEOGUIDE-TTA</t>
  </si>
  <si>
    <t>Osteotomy Guide</t>
  </si>
  <si>
    <t>SDHEX1.5PU-TTA</t>
  </si>
  <si>
    <t>Fiber Screwdriver, Hex 1.5 PU</t>
  </si>
  <si>
    <t>SDHEX2.5-TTA</t>
  </si>
  <si>
    <t>Fiber Screwdriver, Hex 2.5</t>
  </si>
  <si>
    <t>SDCROSSPU-TTA</t>
  </si>
  <si>
    <t>Screwdriver, Cruciate PU</t>
  </si>
  <si>
    <t>SDHEX2.0-TTA</t>
  </si>
  <si>
    <t>Screwdriver, Hex 2.0</t>
  </si>
  <si>
    <t>SDCR</t>
  </si>
  <si>
    <t xml:space="preserve">Mini Screwdriver, Cross head </t>
  </si>
  <si>
    <t>1.5TQC</t>
  </si>
  <si>
    <t>1.5 Tip quick conector hexscrews</t>
  </si>
  <si>
    <t>2.5TQC</t>
  </si>
  <si>
    <t>2.5 Tip quick conector hexscrews</t>
  </si>
  <si>
    <t>DS-TTA</t>
  </si>
  <si>
    <t>Drill Sleeve</t>
  </si>
  <si>
    <t>IMPACTOR-TTA</t>
  </si>
  <si>
    <t>Impactor</t>
  </si>
  <si>
    <t>DB1.5-TTA</t>
  </si>
  <si>
    <t>Drill 1.5 mm x 100 mm</t>
  </si>
  <si>
    <t>DB1.8-TTA</t>
  </si>
  <si>
    <t>Drill 1.8 mm x 100 mm</t>
  </si>
  <si>
    <t>DB2.0-TTA</t>
  </si>
  <si>
    <t>DB2.5-TTA</t>
  </si>
  <si>
    <t>DB3.2-TTA</t>
  </si>
  <si>
    <t>CONTAINER-TTA</t>
  </si>
  <si>
    <t>Container</t>
  </si>
  <si>
    <t>Drill 2.0 mm x 120 mm</t>
  </si>
  <si>
    <t>Drill 2.5 mm x 130 mm</t>
  </si>
  <si>
    <t>Drill 3.2 mm x 130 mm</t>
  </si>
  <si>
    <t>RRB-TTA</t>
  </si>
  <si>
    <t>Radiographic Reference Ball</t>
  </si>
  <si>
    <t xml:space="preserve">Total Dynamizable fixator </t>
  </si>
  <si>
    <t>Dynamizable fixator</t>
  </si>
  <si>
    <t>Threaded pin Ø 2.7 Length 120mm, Fil. 20mm</t>
  </si>
  <si>
    <t>Threaded pin Ø 3.5 Length 130mm, Fil. 25mm</t>
  </si>
  <si>
    <t>Lightweight clamp for dynamizable fixator</t>
  </si>
  <si>
    <t>Cap for pins Ø 3.0mm</t>
  </si>
  <si>
    <t>Cap for pins Ø 1.8mm</t>
  </si>
  <si>
    <t>Hexagon wrench 3.0mm with spherical tip</t>
  </si>
  <si>
    <t>X-Porous TTA Set</t>
  </si>
  <si>
    <t>Sets</t>
  </si>
  <si>
    <t>Container for Dynamizable Fixator kit</t>
  </si>
  <si>
    <t>CONTAINER-DF</t>
  </si>
  <si>
    <t>Clamp extension for Dynamizable Fixator</t>
  </si>
  <si>
    <t>CLAMP-DF</t>
  </si>
  <si>
    <t>Dynamizable linear fixator 10cm</t>
  </si>
  <si>
    <t>Dynamizable linear fixator 15cm</t>
  </si>
  <si>
    <t>PIN2.7x120-DF</t>
  </si>
  <si>
    <t>PIN3.5x130-DF</t>
  </si>
  <si>
    <t>LF10-DF</t>
  </si>
  <si>
    <t>LF15-DF</t>
  </si>
  <si>
    <t>LCLAMP-DF</t>
  </si>
  <si>
    <t>HEX3mm-DF</t>
  </si>
  <si>
    <t>CAP3.0-DF</t>
  </si>
  <si>
    <t>CAP1.8-DF</t>
  </si>
  <si>
    <t>7SL-TTA</t>
  </si>
  <si>
    <t>Wedge 3 x 5 mm</t>
  </si>
  <si>
    <t>Wedge 3 x 7 mm</t>
  </si>
  <si>
    <t>Wedge 4.5 x 11 mm</t>
  </si>
  <si>
    <t>Wedge 4.5 x 8 mm</t>
  </si>
  <si>
    <t>Wedge 6 x 11 mm</t>
  </si>
  <si>
    <t>Wedge 6 x 14 mm</t>
  </si>
  <si>
    <t>Wedge 7.5 x 14 mm</t>
  </si>
  <si>
    <t>Wedge 7.5 x 17 mm</t>
  </si>
  <si>
    <t>Wedge 9 x 14 mm</t>
  </si>
  <si>
    <t>Wedge 9 x 17 mm</t>
  </si>
  <si>
    <t>Wedge 9 x 20 mm</t>
  </si>
  <si>
    <t>Wedge 10.5 x 17  mm</t>
  </si>
  <si>
    <t>Wedge 10.5 x 20 mm</t>
  </si>
  <si>
    <t>Wedge 12 x 17 mm</t>
  </si>
  <si>
    <t xml:space="preserve">Wedge 12 x 20 mm </t>
  </si>
  <si>
    <t>Wedge 12 x 23 mm</t>
  </si>
  <si>
    <t>Wedge 13.5 x 20 mm</t>
  </si>
  <si>
    <t xml:space="preserve">Wedge 13.5 x 23 mm </t>
  </si>
  <si>
    <t>Wedge 15 x 21 mm</t>
  </si>
  <si>
    <t>Wedge 15 x 24 mm</t>
  </si>
  <si>
    <t>Sales Tax</t>
  </si>
  <si>
    <t>Carbon Rod Ø 5.0 mm Length 50 mm</t>
  </si>
  <si>
    <t>Carbon Rod Ø 5.0 mm Length 75 mm</t>
  </si>
  <si>
    <t>Carbon Rod Ø 5.0 mm Length 100 mm</t>
  </si>
  <si>
    <t>Carbon Rod Ø 5.0 mm Length 125 mm</t>
  </si>
  <si>
    <t>Carbon Rod Ø 5.0 mm Length 150 mm</t>
  </si>
  <si>
    <t>Container Mini Linea Radiolucent Fixator Kit</t>
  </si>
  <si>
    <t>Nut M3 ss selflocking</t>
  </si>
  <si>
    <t>Threaded pin Ø 2.0 mm Length 100 mm, fil. 15 mm</t>
  </si>
  <si>
    <t>Threaded pin Ø 2.4 mm Length 100 mm, fil. 15 mm</t>
  </si>
  <si>
    <t>K wire Ø 1.2 Length 120 mm, negative 10 mm thread</t>
  </si>
  <si>
    <t>K wire Ø 1.6 Length 120 mm, negative 10 mm thread</t>
  </si>
  <si>
    <t>Hook Ø 3 mm Length 16.5 mm x 5.0 mm</t>
  </si>
  <si>
    <t>Hook Ø 3 mm Length 24.5 mm x 5.0 mm</t>
  </si>
  <si>
    <t>Hook Ø 3 mm Length 16.5 mm x 7.5 mm</t>
  </si>
  <si>
    <t>Round Clamp Ø 20 mm 3H 3mm aligned B5 rxl black</t>
  </si>
  <si>
    <t>Round Clamp Ø 20 mm 3H 3mm staggered B5 rxl black</t>
  </si>
  <si>
    <t>Cap for pins Ø 1.6 mm</t>
  </si>
  <si>
    <t>Cap for pins Ø 1.8 mm</t>
  </si>
  <si>
    <t>Washer ss toothed hole 3 mm</t>
  </si>
  <si>
    <t>Screw hexagonal head ss M3x20 mm</t>
  </si>
  <si>
    <t>Mini Linear Radiolucent Fixator Kit</t>
  </si>
  <si>
    <t>Flat Rate</t>
  </si>
  <si>
    <t>Free shipping for USA orders of $1000 or more.
10% off in purchases of new sets of $4000 or more.</t>
  </si>
  <si>
    <t>Instructions:  Input order quantity in dark blue cells</t>
  </si>
  <si>
    <t>Set content</t>
  </si>
  <si>
    <t>Set content continue…</t>
  </si>
  <si>
    <t>Date</t>
  </si>
  <si>
    <t>Quote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</si>
</sst>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6"/>
      <color rgb="FF236C89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u/>
      <sz val="10"/>
      <color theme="10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rgb="FF236C89"/>
        <bgColor indexed="64"/>
      </patternFill>
    </fill>
    <fill>
      <patternFill patternType="solid">
        <fgColor rgb="FF236C89"/>
        <bgColor rgb="FFFFC000"/>
      </patternFill>
    </fill>
    <fill>
      <patternFill patternType="solid">
        <fgColor rgb="FFB5E4F9"/>
        <bgColor indexed="64"/>
      </patternFill>
    </fill>
    <fill>
      <patternFill patternType="solid">
        <fgColor rgb="FF58AFE0"/>
        <bgColor indexed="64"/>
      </patternFill>
    </fill>
    <fill>
      <patternFill patternType="solid">
        <fgColor rgb="FF5D9AAA"/>
        <bgColor indexed="64"/>
      </patternFill>
    </fill>
    <fill>
      <patternFill patternType="solid">
        <fgColor rgb="FFA7CADC"/>
        <bgColor indexed="64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226B88"/>
        <bgColor rgb="FFFFC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2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8" fontId="2" fillId="3" borderId="23" xfId="0" applyNumberFormat="1" applyFont="1" applyFill="1" applyBorder="1" applyAlignment="1">
      <alignment horizontal="center" vertical="center"/>
    </xf>
    <xf numFmtId="8" fontId="2" fillId="3" borderId="15" xfId="0" applyNumberFormat="1" applyFont="1" applyFill="1" applyBorder="1" applyAlignment="1">
      <alignment horizontal="center" vertical="center"/>
    </xf>
    <xf numFmtId="8" fontId="2" fillId="3" borderId="14" xfId="0" applyNumberFormat="1" applyFont="1" applyFill="1" applyBorder="1" applyAlignment="1">
      <alignment horizontal="center" vertical="center"/>
    </xf>
    <xf numFmtId="8" fontId="2" fillId="3" borderId="1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6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1" fontId="13" fillId="6" borderId="4" xfId="0" applyNumberFormat="1" applyFont="1" applyFill="1" applyBorder="1" applyAlignment="1">
      <alignment horizontal="center" vertical="center"/>
    </xf>
    <xf numFmtId="1" fontId="13" fillId="6" borderId="6" xfId="0" applyNumberFormat="1" applyFont="1" applyFill="1" applyBorder="1" applyAlignment="1">
      <alignment horizontal="center" vertical="center"/>
    </xf>
    <xf numFmtId="1" fontId="13" fillId="6" borderId="7" xfId="0" applyNumberFormat="1" applyFont="1" applyFill="1" applyBorder="1" applyAlignment="1">
      <alignment horizontal="center" vertical="center"/>
    </xf>
    <xf numFmtId="1" fontId="13" fillId="6" borderId="13" xfId="0" applyNumberFormat="1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5" fontId="13" fillId="9" borderId="14" xfId="2" applyNumberFormat="1" applyFont="1" applyFill="1" applyBorder="1" applyAlignment="1">
      <alignment horizontal="center" vertical="center"/>
    </xf>
    <xf numFmtId="165" fontId="13" fillId="9" borderId="15" xfId="2" applyNumberFormat="1" applyFont="1" applyFill="1" applyBorder="1" applyAlignment="1">
      <alignment horizontal="center" vertical="center"/>
    </xf>
    <xf numFmtId="165" fontId="13" fillId="9" borderId="16" xfId="2" applyNumberFormat="1" applyFont="1" applyFill="1" applyBorder="1" applyAlignment="1">
      <alignment horizontal="center" vertical="center"/>
    </xf>
    <xf numFmtId="165" fontId="13" fillId="9" borderId="23" xfId="2" applyNumberFormat="1" applyFont="1" applyFill="1" applyBorder="1" applyAlignment="1">
      <alignment horizontal="center" vertical="center"/>
    </xf>
    <xf numFmtId="1" fontId="13" fillId="10" borderId="11" xfId="0" applyNumberFormat="1" applyFont="1" applyFill="1" applyBorder="1" applyAlignment="1">
      <alignment horizontal="center" vertical="center"/>
    </xf>
    <xf numFmtId="1" fontId="12" fillId="10" borderId="11" xfId="0" applyNumberFormat="1" applyFont="1" applyFill="1" applyBorder="1" applyAlignment="1">
      <alignment horizontal="center" vertical="center"/>
    </xf>
    <xf numFmtId="165" fontId="3" fillId="11" borderId="1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vertical="center"/>
    </xf>
    <xf numFmtId="0" fontId="2" fillId="2" borderId="1" xfId="3" applyFont="1" applyFill="1" applyBorder="1" applyAlignment="1">
      <alignment vertical="center"/>
    </xf>
    <xf numFmtId="0" fontId="2" fillId="2" borderId="2" xfId="3" applyFont="1" applyFill="1" applyBorder="1" applyAlignment="1">
      <alignment vertical="center"/>
    </xf>
    <xf numFmtId="0" fontId="2" fillId="2" borderId="8" xfId="3" applyFont="1" applyFill="1" applyBorder="1" applyAlignment="1">
      <alignment vertical="center"/>
    </xf>
    <xf numFmtId="8" fontId="3" fillId="3" borderId="3" xfId="0" applyNumberFormat="1" applyFont="1" applyFill="1" applyBorder="1" applyAlignment="1">
      <alignment horizontal="center" vertical="center"/>
    </xf>
    <xf numFmtId="9" fontId="13" fillId="7" borderId="37" xfId="0" applyNumberFormat="1" applyFont="1" applyFill="1" applyBorder="1" applyAlignment="1">
      <alignment horizontal="center" vertical="center"/>
    </xf>
    <xf numFmtId="165" fontId="13" fillId="7" borderId="37" xfId="0" applyNumberFormat="1" applyFont="1" applyFill="1" applyBorder="1" applyAlignment="1">
      <alignment horizontal="center" vertical="center"/>
    </xf>
    <xf numFmtId="8" fontId="3" fillId="5" borderId="37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16" fillId="2" borderId="22" xfId="3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13" borderId="0" xfId="0" applyFont="1" applyFill="1" applyAlignment="1">
      <alignment vertical="center"/>
    </xf>
    <xf numFmtId="0" fontId="9" fillId="13" borderId="35" xfId="0" applyFont="1" applyFill="1" applyBorder="1" applyAlignment="1">
      <alignment vertical="center"/>
    </xf>
    <xf numFmtId="0" fontId="6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left" vertical="center"/>
    </xf>
    <xf numFmtId="0" fontId="3" fillId="13" borderId="0" xfId="0" applyFont="1" applyFill="1" applyAlignment="1">
      <alignment horizontal="center" vertical="center"/>
    </xf>
    <xf numFmtId="6" fontId="2" fillId="13" borderId="0" xfId="0" applyNumberFormat="1" applyFont="1" applyFill="1" applyAlignment="1">
      <alignment horizontal="center" vertical="center"/>
    </xf>
    <xf numFmtId="6" fontId="3" fillId="13" borderId="0" xfId="0" applyNumberFormat="1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right" vertical="center"/>
    </xf>
    <xf numFmtId="0" fontId="3" fillId="13" borderId="0" xfId="0" applyFont="1" applyFill="1" applyAlignment="1">
      <alignment horizontal="right" vertical="center"/>
    </xf>
    <xf numFmtId="0" fontId="3" fillId="13" borderId="0" xfId="0" applyFont="1" applyFill="1" applyAlignment="1">
      <alignment vertical="center"/>
    </xf>
    <xf numFmtId="0" fontId="4" fillId="13" borderId="28" xfId="0" applyFont="1" applyFill="1" applyBorder="1" applyAlignment="1">
      <alignment horizontal="left" vertical="center"/>
    </xf>
    <xf numFmtId="8" fontId="3" fillId="13" borderId="0" xfId="0" applyNumberFormat="1" applyFont="1" applyFill="1" applyAlignment="1">
      <alignment horizontal="center" vertical="center"/>
    </xf>
    <xf numFmtId="1" fontId="3" fillId="13" borderId="0" xfId="0" applyNumberFormat="1" applyFont="1" applyFill="1" applyAlignment="1">
      <alignment horizontal="center" vertical="center"/>
    </xf>
    <xf numFmtId="0" fontId="4" fillId="13" borderId="26" xfId="0" applyFont="1" applyFill="1" applyBorder="1" applyAlignment="1">
      <alignment horizontal="left" vertical="center"/>
    </xf>
    <xf numFmtId="0" fontId="4" fillId="13" borderId="27" xfId="0" applyFont="1" applyFill="1" applyBorder="1" applyAlignment="1">
      <alignment horizontal="left" vertical="center"/>
    </xf>
    <xf numFmtId="0" fontId="4" fillId="13" borderId="0" xfId="0" applyFont="1" applyFill="1" applyAlignment="1">
      <alignment vertical="center"/>
    </xf>
    <xf numFmtId="0" fontId="4" fillId="13" borderId="26" xfId="0" applyFont="1" applyFill="1" applyBorder="1" applyAlignment="1">
      <alignment vertical="center"/>
    </xf>
    <xf numFmtId="0" fontId="4" fillId="13" borderId="27" xfId="0" applyFont="1" applyFill="1" applyBorder="1" applyAlignment="1">
      <alignment vertical="center"/>
    </xf>
    <xf numFmtId="0" fontId="3" fillId="12" borderId="25" xfId="0" applyFont="1" applyFill="1" applyBorder="1" applyAlignment="1">
      <alignment vertical="center"/>
    </xf>
    <xf numFmtId="0" fontId="14" fillId="0" borderId="40" xfId="0" applyFont="1" applyBorder="1" applyAlignment="1">
      <alignment horizontal="center" vertical="center"/>
    </xf>
    <xf numFmtId="49" fontId="15" fillId="0" borderId="41" xfId="0" applyNumberFormat="1" applyFont="1" applyBorder="1" applyAlignment="1">
      <alignment horizontal="center" vertical="center"/>
    </xf>
    <xf numFmtId="0" fontId="6" fillId="14" borderId="42" xfId="0" applyFont="1" applyFill="1" applyBorder="1" applyAlignment="1">
      <alignment horizontal="center" vertical="center"/>
    </xf>
    <xf numFmtId="49" fontId="6" fillId="15" borderId="43" xfId="0" applyNumberFormat="1" applyFont="1" applyFill="1" applyBorder="1" applyAlignment="1">
      <alignment horizontal="center" vertical="center"/>
    </xf>
    <xf numFmtId="14" fontId="6" fillId="15" borderId="43" xfId="0" applyNumberFormat="1" applyFont="1" applyFill="1" applyBorder="1" applyAlignment="1">
      <alignment horizontal="center" vertical="center"/>
    </xf>
    <xf numFmtId="165" fontId="13" fillId="16" borderId="37" xfId="0" applyNumberFormat="1" applyFont="1" applyFill="1" applyBorder="1" applyAlignment="1">
      <alignment horizontal="center" vertical="center"/>
    </xf>
    <xf numFmtId="1" fontId="13" fillId="7" borderId="29" xfId="0" applyNumberFormat="1" applyFont="1" applyFill="1" applyBorder="1" applyAlignment="1">
      <alignment horizontal="left" vertical="top" wrapText="1"/>
    </xf>
    <xf numFmtId="1" fontId="13" fillId="7" borderId="30" xfId="0" applyNumberFormat="1" applyFont="1" applyFill="1" applyBorder="1" applyAlignment="1">
      <alignment horizontal="left" vertical="top" wrapText="1"/>
    </xf>
    <xf numFmtId="1" fontId="13" fillId="7" borderId="31" xfId="0" applyNumberFormat="1" applyFont="1" applyFill="1" applyBorder="1" applyAlignment="1">
      <alignment horizontal="left" vertical="top" wrapText="1"/>
    </xf>
    <xf numFmtId="1" fontId="13" fillId="7" borderId="32" xfId="0" applyNumberFormat="1" applyFont="1" applyFill="1" applyBorder="1" applyAlignment="1">
      <alignment horizontal="left" vertical="top" wrapText="1"/>
    </xf>
    <xf numFmtId="1" fontId="13" fillId="7" borderId="0" xfId="0" applyNumberFormat="1" applyFont="1" applyFill="1" applyAlignment="1">
      <alignment horizontal="left" vertical="top" wrapText="1"/>
    </xf>
    <xf numFmtId="1" fontId="13" fillId="7" borderId="33" xfId="0" applyNumberFormat="1" applyFont="1" applyFill="1" applyBorder="1" applyAlignment="1">
      <alignment horizontal="left" vertical="top" wrapText="1"/>
    </xf>
    <xf numFmtId="1" fontId="13" fillId="7" borderId="12" xfId="0" applyNumberFormat="1" applyFont="1" applyFill="1" applyBorder="1" applyAlignment="1">
      <alignment horizontal="left" vertical="top" wrapText="1"/>
    </xf>
    <xf numFmtId="1" fontId="13" fillId="7" borderId="27" xfId="0" applyNumberFormat="1" applyFont="1" applyFill="1" applyBorder="1" applyAlignment="1">
      <alignment horizontal="left" vertical="top" wrapText="1"/>
    </xf>
    <xf numFmtId="1" fontId="13" fillId="7" borderId="20" xfId="0" applyNumberFormat="1" applyFont="1" applyFill="1" applyBorder="1" applyAlignment="1">
      <alignment horizontal="left" vertical="top" wrapText="1"/>
    </xf>
    <xf numFmtId="0" fontId="11" fillId="6" borderId="34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11" fillId="6" borderId="36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A7CADC"/>
      <color rgb="FF5D9AAA"/>
      <color rgb="FF58AFE0"/>
      <color rgb="FFB5E4F9"/>
      <color rgb="FF236C89"/>
      <color rgb="FFFFFF66"/>
      <color rgb="FFFFFFCC"/>
      <color rgb="FFFFEDB3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1502821</xdr:colOff>
      <xdr:row>0</xdr:row>
      <xdr:rowOff>749225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895450-458B-49C3-B103-4704A482E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63906" cy="753035"/>
        </a:xfrm>
        <a:prstGeom prst="rect">
          <a:avLst/>
        </a:prstGeom>
      </xdr:spPr>
    </xdr:pic>
    <xdr:clientData/>
  </xdr:twoCellAnchor>
  <xdr:twoCellAnchor editAs="oneCell">
    <xdr:from>
      <xdr:col>5</xdr:col>
      <xdr:colOff>878406</xdr:colOff>
      <xdr:row>0</xdr:row>
      <xdr:rowOff>22678</xdr:rowOff>
    </xdr:from>
    <xdr:to>
      <xdr:col>8</xdr:col>
      <xdr:colOff>562923</xdr:colOff>
      <xdr:row>1</xdr:row>
      <xdr:rowOff>17486</xdr:rowOff>
    </xdr:to>
    <xdr:pic>
      <xdr:nvPicPr>
        <xdr:cNvPr id="7" name="Immagine 1">
          <a:extLst>
            <a:ext uri="{FF2B5EF4-FFF2-40B4-BE49-F238E27FC236}">
              <a16:creationId xmlns:a16="http://schemas.microsoft.com/office/drawing/2014/main" id="{F796BA84-DB3E-46AE-931C-7817D2085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20102" y="22678"/>
          <a:ext cx="2126274" cy="762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B7CB260-E454-44E7-8677-475986B4D682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3b6571ad-0b27-4f4c-8b72-545c3d2af09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w7-5x17-tta/" TargetMode="External"/><Relationship Id="rId13" Type="http://schemas.openxmlformats.org/officeDocument/2006/relationships/hyperlink" Target="https://osteocertus.com/product/w10-5x20-tta/" TargetMode="External"/><Relationship Id="rId18" Type="http://schemas.openxmlformats.org/officeDocument/2006/relationships/hyperlink" Target="https://osteocertus.com/product/w13-5x23-tta/" TargetMode="External"/><Relationship Id="rId3" Type="http://schemas.openxmlformats.org/officeDocument/2006/relationships/hyperlink" Target="https://osteocertus.com/product/w4-5x11-tta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osteocertus.com/product/w7-5x14-tta/" TargetMode="External"/><Relationship Id="rId12" Type="http://schemas.openxmlformats.org/officeDocument/2006/relationships/hyperlink" Target="https://osteocertus.com/product/w10-5x17-tta/" TargetMode="External"/><Relationship Id="rId17" Type="http://schemas.openxmlformats.org/officeDocument/2006/relationships/hyperlink" Target="https://osteocertus.com/product/w13-5x20-tta/" TargetMode="External"/><Relationship Id="rId2" Type="http://schemas.openxmlformats.org/officeDocument/2006/relationships/hyperlink" Target="https://osteocertus.com/product/w3x7-tta-wedge/" TargetMode="External"/><Relationship Id="rId16" Type="http://schemas.openxmlformats.org/officeDocument/2006/relationships/hyperlink" Target="https://osteocertus.com/product/w12x23-tta/" TargetMode="External"/><Relationship Id="rId20" Type="http://schemas.openxmlformats.org/officeDocument/2006/relationships/hyperlink" Target="https://osteocertus.com/product/w15x24-tta/" TargetMode="External"/><Relationship Id="rId1" Type="http://schemas.openxmlformats.org/officeDocument/2006/relationships/hyperlink" Target="https://osteocertus.com/product/w3x5-tta-wedge/" TargetMode="External"/><Relationship Id="rId6" Type="http://schemas.openxmlformats.org/officeDocument/2006/relationships/hyperlink" Target="https://osteocertus.com/product/w6x14-tta/" TargetMode="External"/><Relationship Id="rId11" Type="http://schemas.openxmlformats.org/officeDocument/2006/relationships/hyperlink" Target="https://osteocertus.com/product/w9x20-tta/" TargetMode="External"/><Relationship Id="rId5" Type="http://schemas.openxmlformats.org/officeDocument/2006/relationships/hyperlink" Target="https://osteocertus.com/product/w6x11-tta/" TargetMode="External"/><Relationship Id="rId15" Type="http://schemas.openxmlformats.org/officeDocument/2006/relationships/hyperlink" Target="https://osteocertus.com/product/w12x20-tta/" TargetMode="External"/><Relationship Id="rId10" Type="http://schemas.openxmlformats.org/officeDocument/2006/relationships/hyperlink" Target="https://osteocertus.com/product/w9x17-tta/" TargetMode="External"/><Relationship Id="rId19" Type="http://schemas.openxmlformats.org/officeDocument/2006/relationships/hyperlink" Target="https://osteocertus.com/product/w15x21-tta/" TargetMode="External"/><Relationship Id="rId4" Type="http://schemas.openxmlformats.org/officeDocument/2006/relationships/hyperlink" Target="https://osteocertus.com/product/w4-5x8-tta/" TargetMode="External"/><Relationship Id="rId9" Type="http://schemas.openxmlformats.org/officeDocument/2006/relationships/hyperlink" Target="https://osteocertus.com/product/w9x14-tta/" TargetMode="External"/><Relationship Id="rId14" Type="http://schemas.openxmlformats.org/officeDocument/2006/relationships/hyperlink" Target="https://osteocertus.com/product/w12x17-tta/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7"/>
  <sheetViews>
    <sheetView tabSelected="1" view="pageBreakPreview" zoomScaleNormal="85" zoomScaleSheetLayoutView="100" workbookViewId="0">
      <selection activeCell="H196" sqref="H196:I196"/>
    </sheetView>
  </sheetViews>
  <sheetFormatPr defaultColWidth="8.85546875" defaultRowHeight="12.75" x14ac:dyDescent="0.25"/>
  <cols>
    <col min="1" max="1" width="15.42578125" style="1" customWidth="1"/>
    <col min="2" max="2" width="39" style="1" customWidth="1"/>
    <col min="3" max="5" width="12.7109375" style="2" customWidth="1"/>
    <col min="6" max="6" width="16.7109375" style="2" customWidth="1"/>
    <col min="7" max="7" width="2.7109375" style="2" customWidth="1"/>
    <col min="8" max="9" width="12.7109375" style="2" customWidth="1"/>
    <col min="10" max="10" width="2.7109375" style="2" customWidth="1"/>
    <col min="11" max="11" width="10.7109375" style="1" customWidth="1"/>
    <col min="12" max="12" width="9.7109375" style="1" hidden="1" customWidth="1"/>
    <col min="13" max="13" width="8.85546875" style="1" hidden="1" customWidth="1"/>
    <col min="14" max="14" width="0" style="1" hidden="1" customWidth="1"/>
    <col min="15" max="16384" width="8.85546875" style="1"/>
  </cols>
  <sheetData>
    <row r="1" spans="1:14" ht="60" customHeight="1" thickBot="1" x14ac:dyDescent="0.3">
      <c r="A1" s="60"/>
      <c r="B1" s="60"/>
      <c r="C1" s="60"/>
      <c r="D1" s="60"/>
      <c r="E1" s="60"/>
      <c r="F1" s="98"/>
      <c r="G1" s="98"/>
      <c r="H1" s="98"/>
      <c r="I1" s="98"/>
    </row>
    <row r="2" spans="1:14" ht="36" customHeight="1" thickBot="1" x14ac:dyDescent="0.3">
      <c r="A2" s="99" t="s">
        <v>18</v>
      </c>
      <c r="B2" s="100"/>
      <c r="C2" s="95" t="s">
        <v>321</v>
      </c>
      <c r="D2" s="96"/>
      <c r="E2" s="96"/>
      <c r="F2" s="97"/>
      <c r="G2" s="61"/>
      <c r="H2" s="80" t="s">
        <v>325</v>
      </c>
      <c r="I2" s="81"/>
      <c r="J2" s="7"/>
      <c r="K2" s="15"/>
    </row>
    <row r="3" spans="1:14" s="5" customFormat="1" ht="15" customHeight="1" x14ac:dyDescent="0.25">
      <c r="A3" s="6" t="s">
        <v>9</v>
      </c>
      <c r="B3" s="6" t="s">
        <v>15</v>
      </c>
      <c r="C3" s="101" t="s">
        <v>11</v>
      </c>
      <c r="D3" s="102"/>
      <c r="E3" s="6" t="s">
        <v>10</v>
      </c>
      <c r="F3" s="6" t="s">
        <v>8</v>
      </c>
      <c r="G3" s="62"/>
      <c r="H3" s="82" t="s">
        <v>14</v>
      </c>
      <c r="I3" s="82" t="s">
        <v>324</v>
      </c>
      <c r="J3" s="16"/>
    </row>
    <row r="4" spans="1:14" s="59" customFormat="1" ht="20.100000000000001" customHeight="1" thickBot="1" x14ac:dyDescent="0.3">
      <c r="A4" s="57"/>
      <c r="B4" s="57"/>
      <c r="C4" s="103"/>
      <c r="D4" s="104"/>
      <c r="E4" s="57"/>
      <c r="F4" s="58"/>
      <c r="G4" s="63"/>
      <c r="H4" s="83"/>
      <c r="I4" s="84"/>
    </row>
    <row r="5" spans="1:14" ht="7.35" customHeight="1" thickBot="1" x14ac:dyDescent="0.3">
      <c r="A5" s="64"/>
      <c r="B5" s="64"/>
      <c r="C5" s="64"/>
      <c r="D5" s="64"/>
      <c r="E5" s="64"/>
      <c r="F5" s="64"/>
      <c r="G5" s="64"/>
      <c r="H5" s="64"/>
      <c r="I5" s="64"/>
      <c r="J5" s="3"/>
    </row>
    <row r="6" spans="1:14" s="3" customFormat="1" ht="26.25" thickBot="1" x14ac:dyDescent="0.3">
      <c r="A6" s="43" t="s">
        <v>0</v>
      </c>
      <c r="B6" s="44" t="s">
        <v>2</v>
      </c>
      <c r="C6" s="45" t="s">
        <v>260</v>
      </c>
      <c r="D6" s="45"/>
      <c r="E6" s="45"/>
      <c r="F6" s="46" t="s">
        <v>4</v>
      </c>
      <c r="G6" s="64"/>
      <c r="H6" s="47" t="s">
        <v>5</v>
      </c>
      <c r="I6" s="48" t="s">
        <v>3</v>
      </c>
    </row>
    <row r="7" spans="1:14" s="7" customFormat="1" ht="20.100000000000001" customHeight="1" thickBot="1" x14ac:dyDescent="0.3">
      <c r="A7" s="77" t="s">
        <v>261</v>
      </c>
      <c r="B7" s="78"/>
      <c r="C7" s="64"/>
      <c r="D7" s="64"/>
      <c r="E7" s="64"/>
      <c r="F7" s="72"/>
      <c r="G7" s="64"/>
      <c r="H7" s="64"/>
      <c r="I7" s="66"/>
      <c r="L7" s="14"/>
      <c r="M7" s="14"/>
    </row>
    <row r="8" spans="1:14" ht="16.350000000000001" customHeight="1" thickBot="1" x14ac:dyDescent="0.3">
      <c r="A8" s="17"/>
      <c r="B8" s="18" t="s">
        <v>260</v>
      </c>
      <c r="C8" s="29">
        <v>1</v>
      </c>
      <c r="D8" s="29"/>
      <c r="E8" s="29"/>
      <c r="F8" s="10">
        <f>L193</f>
        <v>3945</v>
      </c>
      <c r="G8" s="65"/>
      <c r="H8" s="25"/>
      <c r="I8" s="36">
        <f>H8*F8</f>
        <v>0</v>
      </c>
      <c r="J8" s="1"/>
      <c r="L8" s="14">
        <f t="shared" ref="L8" si="0">C8*F8</f>
        <v>3945</v>
      </c>
      <c r="M8" s="14">
        <f t="shared" ref="M8" si="1">D8*F8</f>
        <v>0</v>
      </c>
      <c r="N8" s="14">
        <f>E8*F8</f>
        <v>0</v>
      </c>
    </row>
    <row r="9" spans="1:14" ht="16.350000000000001" hidden="1" customHeight="1" x14ac:dyDescent="0.25">
      <c r="A9" s="22"/>
      <c r="B9" s="23"/>
      <c r="C9" s="30"/>
      <c r="D9" s="30"/>
      <c r="E9" s="30"/>
      <c r="F9" s="9"/>
      <c r="G9" s="65"/>
      <c r="H9" s="26"/>
      <c r="I9" s="37"/>
      <c r="J9" s="1"/>
      <c r="L9" s="14">
        <f>C9*F9</f>
        <v>0</v>
      </c>
      <c r="M9" s="14">
        <f>D9*F9</f>
        <v>0</v>
      </c>
      <c r="N9" s="14">
        <f>E9*F9</f>
        <v>0</v>
      </c>
    </row>
    <row r="10" spans="1:14" ht="16.350000000000001" hidden="1" customHeight="1" thickBot="1" x14ac:dyDescent="0.3">
      <c r="A10" s="12"/>
      <c r="B10" s="13"/>
      <c r="C10" s="31"/>
      <c r="D10" s="31"/>
      <c r="E10" s="31"/>
      <c r="F10" s="11"/>
      <c r="G10" s="65"/>
      <c r="H10" s="27"/>
      <c r="I10" s="38"/>
      <c r="J10" s="1"/>
      <c r="L10" s="14">
        <f t="shared" ref="L10" si="2">C10*F10</f>
        <v>0</v>
      </c>
      <c r="M10" s="14">
        <f t="shared" ref="M10" si="3">D10*F10</f>
        <v>0</v>
      </c>
      <c r="N10" s="14">
        <f>E10*F10</f>
        <v>0</v>
      </c>
    </row>
    <row r="11" spans="1:14" s="7" customFormat="1" ht="20.100000000000001" customHeight="1" thickBot="1" x14ac:dyDescent="0.3">
      <c r="A11" s="70"/>
      <c r="B11" s="19"/>
      <c r="C11" s="32">
        <f>SUM(C8:C10)</f>
        <v>1</v>
      </c>
      <c r="D11" s="32">
        <f>SUM(D8:D10)</f>
        <v>0</v>
      </c>
      <c r="E11" s="33">
        <f>SUM(E8:E10)</f>
        <v>0</v>
      </c>
      <c r="F11" s="72"/>
      <c r="G11" s="66"/>
      <c r="H11" s="40">
        <f>SUM(H8:H10)</f>
        <v>0</v>
      </c>
      <c r="I11" s="42">
        <f>SUM(I8:I10)</f>
        <v>0</v>
      </c>
      <c r="L11" s="14"/>
      <c r="M11" s="14"/>
      <c r="N11" s="14"/>
    </row>
    <row r="12" spans="1:14" s="7" customFormat="1" ht="18" customHeight="1" thickBot="1" x14ac:dyDescent="0.3">
      <c r="A12" s="74" t="s">
        <v>19</v>
      </c>
      <c r="B12" s="75"/>
      <c r="C12" s="79" t="s">
        <v>322</v>
      </c>
      <c r="D12" s="79"/>
      <c r="E12" s="79"/>
      <c r="F12" s="66"/>
      <c r="G12" s="64"/>
      <c r="H12" s="64"/>
      <c r="I12" s="66"/>
    </row>
    <row r="13" spans="1:14" s="7" customFormat="1" ht="18" customHeight="1" x14ac:dyDescent="0.25">
      <c r="A13" s="17" t="s">
        <v>20</v>
      </c>
      <c r="B13" s="49" t="s">
        <v>277</v>
      </c>
      <c r="C13" s="29">
        <v>1</v>
      </c>
      <c r="D13" s="29"/>
      <c r="E13" s="29"/>
      <c r="F13" s="10">
        <v>105</v>
      </c>
      <c r="G13" s="65"/>
      <c r="H13" s="25"/>
      <c r="I13" s="36">
        <f>H13*F13</f>
        <v>0</v>
      </c>
      <c r="L13" s="14">
        <f t="shared" ref="L13" si="4">C13*F13</f>
        <v>105</v>
      </c>
      <c r="M13" s="14">
        <f t="shared" ref="M13" si="5">D13*F13</f>
        <v>0</v>
      </c>
      <c r="N13" s="14">
        <f t="shared" ref="N13:N32" si="6">E13*F13</f>
        <v>0</v>
      </c>
    </row>
    <row r="14" spans="1:14" ht="16.350000000000001" customHeight="1" x14ac:dyDescent="0.25">
      <c r="A14" s="20" t="s">
        <v>21</v>
      </c>
      <c r="B14" s="50" t="s">
        <v>278</v>
      </c>
      <c r="C14" s="34">
        <v>1</v>
      </c>
      <c r="D14" s="34"/>
      <c r="E14" s="34"/>
      <c r="F14" s="8">
        <v>105</v>
      </c>
      <c r="G14" s="65"/>
      <c r="H14" s="28"/>
      <c r="I14" s="39">
        <f t="shared" ref="I14:I21" si="7">H14*F14</f>
        <v>0</v>
      </c>
      <c r="J14" s="1"/>
      <c r="L14" s="14">
        <f t="shared" ref="L14:L77" si="8">C14*F14</f>
        <v>105</v>
      </c>
      <c r="M14" s="14">
        <f t="shared" ref="M14:M77" si="9">D14*F14</f>
        <v>0</v>
      </c>
      <c r="N14" s="14">
        <f t="shared" si="6"/>
        <v>0</v>
      </c>
    </row>
    <row r="15" spans="1:14" ht="16.350000000000001" customHeight="1" x14ac:dyDescent="0.25">
      <c r="A15" s="22" t="s">
        <v>22</v>
      </c>
      <c r="B15" s="51" t="s">
        <v>279</v>
      </c>
      <c r="C15" s="30">
        <v>1</v>
      </c>
      <c r="D15" s="30"/>
      <c r="E15" s="30"/>
      <c r="F15" s="9">
        <v>105</v>
      </c>
      <c r="G15" s="65"/>
      <c r="H15" s="26"/>
      <c r="I15" s="37">
        <f t="shared" si="7"/>
        <v>0</v>
      </c>
      <c r="J15" s="1"/>
      <c r="L15" s="14">
        <f t="shared" si="8"/>
        <v>105</v>
      </c>
      <c r="M15" s="14">
        <f t="shared" si="9"/>
        <v>0</v>
      </c>
      <c r="N15" s="14">
        <f t="shared" si="6"/>
        <v>0</v>
      </c>
    </row>
    <row r="16" spans="1:14" ht="16.350000000000001" customHeight="1" x14ac:dyDescent="0.25">
      <c r="A16" s="22" t="s">
        <v>23</v>
      </c>
      <c r="B16" s="51" t="s">
        <v>280</v>
      </c>
      <c r="C16" s="30">
        <v>1</v>
      </c>
      <c r="D16" s="30"/>
      <c r="E16" s="30"/>
      <c r="F16" s="9">
        <v>105</v>
      </c>
      <c r="G16" s="65"/>
      <c r="H16" s="26"/>
      <c r="I16" s="37">
        <f t="shared" si="7"/>
        <v>0</v>
      </c>
      <c r="J16" s="1"/>
      <c r="L16" s="14">
        <f t="shared" si="8"/>
        <v>105</v>
      </c>
      <c r="M16" s="14">
        <f t="shared" si="9"/>
        <v>0</v>
      </c>
      <c r="N16" s="14">
        <f t="shared" si="6"/>
        <v>0</v>
      </c>
    </row>
    <row r="17" spans="1:14" ht="16.350000000000001" customHeight="1" x14ac:dyDescent="0.25">
      <c r="A17" s="22" t="s">
        <v>24</v>
      </c>
      <c r="B17" s="51" t="s">
        <v>281</v>
      </c>
      <c r="C17" s="30">
        <v>1</v>
      </c>
      <c r="D17" s="30"/>
      <c r="E17" s="30"/>
      <c r="F17" s="9">
        <v>105</v>
      </c>
      <c r="G17" s="65"/>
      <c r="H17" s="26"/>
      <c r="I17" s="37">
        <f t="shared" si="7"/>
        <v>0</v>
      </c>
      <c r="J17" s="1"/>
      <c r="L17" s="14">
        <f t="shared" si="8"/>
        <v>105</v>
      </c>
      <c r="M17" s="14">
        <f t="shared" si="9"/>
        <v>0</v>
      </c>
      <c r="N17" s="14">
        <f t="shared" si="6"/>
        <v>0</v>
      </c>
    </row>
    <row r="18" spans="1:14" ht="16.350000000000001" customHeight="1" x14ac:dyDescent="0.25">
      <c r="A18" s="22" t="s">
        <v>25</v>
      </c>
      <c r="B18" s="51" t="s">
        <v>282</v>
      </c>
      <c r="C18" s="30">
        <v>1</v>
      </c>
      <c r="D18" s="30"/>
      <c r="E18" s="30"/>
      <c r="F18" s="9">
        <v>105</v>
      </c>
      <c r="G18" s="65"/>
      <c r="H18" s="26"/>
      <c r="I18" s="37">
        <f t="shared" si="7"/>
        <v>0</v>
      </c>
      <c r="J18" s="1"/>
      <c r="L18" s="14">
        <f t="shared" si="8"/>
        <v>105</v>
      </c>
      <c r="M18" s="14">
        <f t="shared" si="9"/>
        <v>0</v>
      </c>
      <c r="N18" s="14">
        <f t="shared" si="6"/>
        <v>0</v>
      </c>
    </row>
    <row r="19" spans="1:14" ht="16.350000000000001" customHeight="1" x14ac:dyDescent="0.25">
      <c r="A19" s="22" t="s">
        <v>26</v>
      </c>
      <c r="B19" s="51" t="s">
        <v>283</v>
      </c>
      <c r="C19" s="30">
        <v>1</v>
      </c>
      <c r="D19" s="30"/>
      <c r="E19" s="30"/>
      <c r="F19" s="9">
        <v>105</v>
      </c>
      <c r="G19" s="65"/>
      <c r="H19" s="26"/>
      <c r="I19" s="37">
        <f t="shared" si="7"/>
        <v>0</v>
      </c>
      <c r="J19" s="1"/>
      <c r="L19" s="14">
        <f t="shared" si="8"/>
        <v>105</v>
      </c>
      <c r="M19" s="14">
        <f t="shared" si="9"/>
        <v>0</v>
      </c>
      <c r="N19" s="14">
        <f t="shared" si="6"/>
        <v>0</v>
      </c>
    </row>
    <row r="20" spans="1:14" ht="16.350000000000001" customHeight="1" x14ac:dyDescent="0.25">
      <c r="A20" s="20" t="s">
        <v>27</v>
      </c>
      <c r="B20" s="50" t="s">
        <v>284</v>
      </c>
      <c r="C20" s="34">
        <v>1</v>
      </c>
      <c r="D20" s="34"/>
      <c r="E20" s="34"/>
      <c r="F20" s="8">
        <v>105</v>
      </c>
      <c r="G20" s="65"/>
      <c r="H20" s="28"/>
      <c r="I20" s="39">
        <f t="shared" si="7"/>
        <v>0</v>
      </c>
      <c r="J20" s="1"/>
      <c r="L20" s="14">
        <f t="shared" si="8"/>
        <v>105</v>
      </c>
      <c r="M20" s="14">
        <f t="shared" si="9"/>
        <v>0</v>
      </c>
      <c r="N20" s="14">
        <f t="shared" si="6"/>
        <v>0</v>
      </c>
    </row>
    <row r="21" spans="1:14" ht="16.350000000000001" customHeight="1" x14ac:dyDescent="0.25">
      <c r="A21" s="22" t="s">
        <v>28</v>
      </c>
      <c r="B21" s="51" t="s">
        <v>285</v>
      </c>
      <c r="C21" s="30">
        <v>1</v>
      </c>
      <c r="D21" s="30"/>
      <c r="E21" s="30"/>
      <c r="F21" s="9">
        <v>105</v>
      </c>
      <c r="G21" s="65"/>
      <c r="H21" s="26"/>
      <c r="I21" s="37">
        <f t="shared" si="7"/>
        <v>0</v>
      </c>
      <c r="J21" s="1"/>
      <c r="L21" s="14">
        <f t="shared" si="8"/>
        <v>105</v>
      </c>
      <c r="M21" s="14">
        <f t="shared" si="9"/>
        <v>0</v>
      </c>
      <c r="N21" s="14">
        <f t="shared" si="6"/>
        <v>0</v>
      </c>
    </row>
    <row r="22" spans="1:14" ht="16.350000000000001" customHeight="1" x14ac:dyDescent="0.25">
      <c r="A22" s="20" t="s">
        <v>29</v>
      </c>
      <c r="B22" s="50" t="s">
        <v>286</v>
      </c>
      <c r="C22" s="34">
        <v>1</v>
      </c>
      <c r="D22" s="34"/>
      <c r="E22" s="34"/>
      <c r="F22" s="8">
        <v>105</v>
      </c>
      <c r="G22" s="65"/>
      <c r="H22" s="28"/>
      <c r="I22" s="39">
        <f t="shared" ref="I22:I27" si="10">H22*F22</f>
        <v>0</v>
      </c>
      <c r="J22" s="1"/>
      <c r="L22" s="14">
        <f t="shared" si="8"/>
        <v>105</v>
      </c>
      <c r="M22" s="14">
        <f t="shared" si="9"/>
        <v>0</v>
      </c>
      <c r="N22" s="14">
        <f t="shared" si="6"/>
        <v>0</v>
      </c>
    </row>
    <row r="23" spans="1:14" ht="16.350000000000001" customHeight="1" x14ac:dyDescent="0.25">
      <c r="A23" s="22" t="s">
        <v>30</v>
      </c>
      <c r="B23" s="51" t="s">
        <v>287</v>
      </c>
      <c r="C23" s="30">
        <v>1</v>
      </c>
      <c r="D23" s="30"/>
      <c r="E23" s="30"/>
      <c r="F23" s="9">
        <v>105</v>
      </c>
      <c r="G23" s="65"/>
      <c r="H23" s="26"/>
      <c r="I23" s="37">
        <f t="shared" si="10"/>
        <v>0</v>
      </c>
      <c r="J23" s="1"/>
      <c r="L23" s="14">
        <f t="shared" si="8"/>
        <v>105</v>
      </c>
      <c r="M23" s="14">
        <f t="shared" si="9"/>
        <v>0</v>
      </c>
      <c r="N23" s="14">
        <f t="shared" si="6"/>
        <v>0</v>
      </c>
    </row>
    <row r="24" spans="1:14" ht="16.350000000000001" customHeight="1" x14ac:dyDescent="0.25">
      <c r="A24" s="22" t="s">
        <v>31</v>
      </c>
      <c r="B24" s="51" t="s">
        <v>288</v>
      </c>
      <c r="C24" s="30">
        <v>1</v>
      </c>
      <c r="D24" s="30"/>
      <c r="E24" s="30"/>
      <c r="F24" s="9">
        <v>105</v>
      </c>
      <c r="G24" s="65"/>
      <c r="H24" s="26"/>
      <c r="I24" s="37">
        <f t="shared" si="10"/>
        <v>0</v>
      </c>
      <c r="J24" s="1"/>
      <c r="L24" s="14">
        <f t="shared" si="8"/>
        <v>105</v>
      </c>
      <c r="M24" s="14">
        <f t="shared" si="9"/>
        <v>0</v>
      </c>
      <c r="N24" s="14">
        <f t="shared" si="6"/>
        <v>0</v>
      </c>
    </row>
    <row r="25" spans="1:14" ht="16.350000000000001" customHeight="1" x14ac:dyDescent="0.25">
      <c r="A25" s="22" t="s">
        <v>32</v>
      </c>
      <c r="B25" s="51" t="s">
        <v>289</v>
      </c>
      <c r="C25" s="30">
        <v>1</v>
      </c>
      <c r="D25" s="30"/>
      <c r="E25" s="30"/>
      <c r="F25" s="9">
        <v>105</v>
      </c>
      <c r="G25" s="65"/>
      <c r="H25" s="26"/>
      <c r="I25" s="37">
        <f t="shared" si="10"/>
        <v>0</v>
      </c>
      <c r="J25" s="1"/>
      <c r="L25" s="14">
        <f t="shared" si="8"/>
        <v>105</v>
      </c>
      <c r="M25" s="14">
        <f t="shared" si="9"/>
        <v>0</v>
      </c>
      <c r="N25" s="14">
        <f t="shared" si="6"/>
        <v>0</v>
      </c>
    </row>
    <row r="26" spans="1:14" ht="16.350000000000001" customHeight="1" x14ac:dyDescent="0.25">
      <c r="A26" s="22" t="s">
        <v>33</v>
      </c>
      <c r="B26" s="51" t="s">
        <v>290</v>
      </c>
      <c r="C26" s="30">
        <v>1</v>
      </c>
      <c r="D26" s="30"/>
      <c r="E26" s="30"/>
      <c r="F26" s="9">
        <v>105</v>
      </c>
      <c r="G26" s="65"/>
      <c r="H26" s="26"/>
      <c r="I26" s="37">
        <f t="shared" si="10"/>
        <v>0</v>
      </c>
      <c r="J26" s="1"/>
      <c r="L26" s="14">
        <f t="shared" si="8"/>
        <v>105</v>
      </c>
      <c r="M26" s="14">
        <f t="shared" si="9"/>
        <v>0</v>
      </c>
      <c r="N26" s="14">
        <f t="shared" si="6"/>
        <v>0</v>
      </c>
    </row>
    <row r="27" spans="1:14" ht="16.350000000000001" customHeight="1" x14ac:dyDescent="0.25">
      <c r="A27" s="22" t="s">
        <v>34</v>
      </c>
      <c r="B27" s="51" t="s">
        <v>291</v>
      </c>
      <c r="C27" s="30">
        <v>1</v>
      </c>
      <c r="D27" s="30"/>
      <c r="E27" s="30"/>
      <c r="F27" s="9">
        <v>105</v>
      </c>
      <c r="G27" s="65"/>
      <c r="H27" s="26"/>
      <c r="I27" s="37">
        <f t="shared" si="10"/>
        <v>0</v>
      </c>
      <c r="J27" s="1"/>
      <c r="L27" s="14">
        <f t="shared" si="8"/>
        <v>105</v>
      </c>
      <c r="M27" s="14">
        <f t="shared" si="9"/>
        <v>0</v>
      </c>
      <c r="N27" s="14">
        <f t="shared" si="6"/>
        <v>0</v>
      </c>
    </row>
    <row r="28" spans="1:14" ht="16.350000000000001" customHeight="1" x14ac:dyDescent="0.25">
      <c r="A28" s="20" t="s">
        <v>35</v>
      </c>
      <c r="B28" s="50" t="s">
        <v>292</v>
      </c>
      <c r="C28" s="34">
        <v>1</v>
      </c>
      <c r="D28" s="34"/>
      <c r="E28" s="34"/>
      <c r="F28" s="8">
        <v>105</v>
      </c>
      <c r="G28" s="65"/>
      <c r="H28" s="28"/>
      <c r="I28" s="39">
        <f t="shared" ref="I28:I31" si="11">H28*F28</f>
        <v>0</v>
      </c>
      <c r="J28" s="1"/>
      <c r="L28" s="14">
        <f t="shared" si="8"/>
        <v>105</v>
      </c>
      <c r="M28" s="14">
        <f t="shared" si="9"/>
        <v>0</v>
      </c>
      <c r="N28" s="14">
        <f t="shared" si="6"/>
        <v>0</v>
      </c>
    </row>
    <row r="29" spans="1:14" ht="16.350000000000001" customHeight="1" x14ac:dyDescent="0.25">
      <c r="A29" s="22" t="s">
        <v>36</v>
      </c>
      <c r="B29" s="51" t="s">
        <v>293</v>
      </c>
      <c r="C29" s="30">
        <v>1</v>
      </c>
      <c r="D29" s="30"/>
      <c r="E29" s="30"/>
      <c r="F29" s="9">
        <v>105</v>
      </c>
      <c r="G29" s="65"/>
      <c r="H29" s="26"/>
      <c r="I29" s="37">
        <f t="shared" si="11"/>
        <v>0</v>
      </c>
      <c r="J29" s="1"/>
      <c r="L29" s="14">
        <f t="shared" si="8"/>
        <v>105</v>
      </c>
      <c r="M29" s="14">
        <f t="shared" si="9"/>
        <v>0</v>
      </c>
      <c r="N29" s="14">
        <f t="shared" si="6"/>
        <v>0</v>
      </c>
    </row>
    <row r="30" spans="1:14" ht="16.350000000000001" customHeight="1" x14ac:dyDescent="0.25">
      <c r="A30" s="22" t="s">
        <v>37</v>
      </c>
      <c r="B30" s="51" t="s">
        <v>294</v>
      </c>
      <c r="C30" s="30">
        <v>1</v>
      </c>
      <c r="D30" s="30"/>
      <c r="E30" s="30"/>
      <c r="F30" s="9">
        <v>105</v>
      </c>
      <c r="G30" s="65"/>
      <c r="H30" s="26"/>
      <c r="I30" s="37">
        <f t="shared" si="11"/>
        <v>0</v>
      </c>
      <c r="J30" s="1"/>
      <c r="L30" s="14">
        <f t="shared" si="8"/>
        <v>105</v>
      </c>
      <c r="M30" s="14">
        <f t="shared" si="9"/>
        <v>0</v>
      </c>
      <c r="N30" s="14">
        <f t="shared" si="6"/>
        <v>0</v>
      </c>
    </row>
    <row r="31" spans="1:14" ht="16.350000000000001" customHeight="1" x14ac:dyDescent="0.25">
      <c r="A31" s="22" t="s">
        <v>38</v>
      </c>
      <c r="B31" s="51" t="s">
        <v>295</v>
      </c>
      <c r="C31" s="30">
        <v>1</v>
      </c>
      <c r="D31" s="30"/>
      <c r="E31" s="30"/>
      <c r="F31" s="9">
        <v>105</v>
      </c>
      <c r="G31" s="65"/>
      <c r="H31" s="26"/>
      <c r="I31" s="37">
        <f t="shared" si="11"/>
        <v>0</v>
      </c>
      <c r="J31" s="1"/>
      <c r="L31" s="14">
        <f t="shared" si="8"/>
        <v>105</v>
      </c>
      <c r="M31" s="14">
        <f t="shared" si="9"/>
        <v>0</v>
      </c>
      <c r="N31" s="14">
        <f t="shared" si="6"/>
        <v>0</v>
      </c>
    </row>
    <row r="32" spans="1:14" s="7" customFormat="1" ht="18" customHeight="1" thickBot="1" x14ac:dyDescent="0.3">
      <c r="A32" s="12" t="s">
        <v>39</v>
      </c>
      <c r="B32" s="52" t="s">
        <v>296</v>
      </c>
      <c r="C32" s="31">
        <v>1</v>
      </c>
      <c r="D32" s="31"/>
      <c r="E32" s="31"/>
      <c r="F32" s="11">
        <v>105</v>
      </c>
      <c r="G32" s="65"/>
      <c r="H32" s="27"/>
      <c r="I32" s="38">
        <f>H32*F32</f>
        <v>0</v>
      </c>
      <c r="L32" s="14">
        <f t="shared" si="8"/>
        <v>105</v>
      </c>
      <c r="M32" s="14">
        <f t="shared" si="9"/>
        <v>0</v>
      </c>
      <c r="N32" s="14">
        <f t="shared" si="6"/>
        <v>0</v>
      </c>
    </row>
    <row r="33" spans="1:14" s="7" customFormat="1" ht="18" customHeight="1" thickBot="1" x14ac:dyDescent="0.3">
      <c r="A33" s="70"/>
      <c r="B33" s="19" t="s">
        <v>93</v>
      </c>
      <c r="C33" s="35">
        <f>SUM(C13:C32)</f>
        <v>20</v>
      </c>
      <c r="D33" s="32">
        <f>SUM(D13:D32)</f>
        <v>0</v>
      </c>
      <c r="E33" s="33">
        <f>SUM(E13:E32)</f>
        <v>0</v>
      </c>
      <c r="F33" s="72"/>
      <c r="G33" s="66"/>
      <c r="H33" s="41">
        <f>SUM(H13:H32)</f>
        <v>0</v>
      </c>
      <c r="I33" s="42">
        <f>SUM(I13:I32)</f>
        <v>0</v>
      </c>
      <c r="L33" s="14"/>
      <c r="M33" s="14"/>
      <c r="N33" s="14"/>
    </row>
    <row r="34" spans="1:14" s="7" customFormat="1" ht="20.100000000000001" customHeight="1" thickBot="1" x14ac:dyDescent="0.3">
      <c r="A34" s="74" t="s">
        <v>40</v>
      </c>
      <c r="B34" s="75"/>
      <c r="C34" s="79" t="s">
        <v>323</v>
      </c>
      <c r="D34" s="79"/>
      <c r="E34" s="79"/>
      <c r="F34" s="72"/>
      <c r="G34" s="64"/>
      <c r="H34" s="64"/>
      <c r="I34" s="66"/>
      <c r="L34" s="14"/>
      <c r="M34" s="14"/>
      <c r="N34" s="14"/>
    </row>
    <row r="35" spans="1:14" ht="16.350000000000001" customHeight="1" x14ac:dyDescent="0.25">
      <c r="A35" s="17" t="s">
        <v>42</v>
      </c>
      <c r="B35" s="18" t="s">
        <v>43</v>
      </c>
      <c r="C35" s="29">
        <v>1</v>
      </c>
      <c r="D35" s="29"/>
      <c r="E35" s="29"/>
      <c r="F35" s="10">
        <v>26</v>
      </c>
      <c r="G35" s="65"/>
      <c r="H35" s="25"/>
      <c r="I35" s="36">
        <f>H35*F35</f>
        <v>0</v>
      </c>
      <c r="J35" s="1"/>
      <c r="L35" s="14">
        <f t="shared" si="8"/>
        <v>26</v>
      </c>
      <c r="M35" s="14">
        <f t="shared" si="9"/>
        <v>0</v>
      </c>
      <c r="N35" s="14">
        <f t="shared" ref="N35:N44" si="12">E35*F35</f>
        <v>0</v>
      </c>
    </row>
    <row r="36" spans="1:14" ht="16.350000000000001" customHeight="1" x14ac:dyDescent="0.25">
      <c r="A36" s="20" t="s">
        <v>44</v>
      </c>
      <c r="B36" s="21" t="s">
        <v>45</v>
      </c>
      <c r="C36" s="34">
        <v>1</v>
      </c>
      <c r="D36" s="34"/>
      <c r="E36" s="34"/>
      <c r="F36" s="8">
        <v>26</v>
      </c>
      <c r="G36" s="65"/>
      <c r="H36" s="28"/>
      <c r="I36" s="39">
        <f t="shared" ref="I36:I41" si="13">H36*F36</f>
        <v>0</v>
      </c>
      <c r="J36" s="1"/>
      <c r="L36" s="14">
        <f t="shared" si="8"/>
        <v>26</v>
      </c>
      <c r="M36" s="14">
        <f t="shared" si="9"/>
        <v>0</v>
      </c>
      <c r="N36" s="14">
        <f t="shared" si="12"/>
        <v>0</v>
      </c>
    </row>
    <row r="37" spans="1:14" ht="16.350000000000001" customHeight="1" x14ac:dyDescent="0.25">
      <c r="A37" s="22" t="s">
        <v>46</v>
      </c>
      <c r="B37" s="23" t="s">
        <v>47</v>
      </c>
      <c r="C37" s="30">
        <v>1</v>
      </c>
      <c r="D37" s="30"/>
      <c r="E37" s="30"/>
      <c r="F37" s="9">
        <v>26</v>
      </c>
      <c r="G37" s="65"/>
      <c r="H37" s="26"/>
      <c r="I37" s="37">
        <f t="shared" si="13"/>
        <v>0</v>
      </c>
      <c r="J37" s="1"/>
      <c r="L37" s="14">
        <f t="shared" si="8"/>
        <v>26</v>
      </c>
      <c r="M37" s="14">
        <f t="shared" si="9"/>
        <v>0</v>
      </c>
      <c r="N37" s="14">
        <f t="shared" si="12"/>
        <v>0</v>
      </c>
    </row>
    <row r="38" spans="1:14" ht="16.350000000000001" customHeight="1" x14ac:dyDescent="0.25">
      <c r="A38" s="22" t="s">
        <v>48</v>
      </c>
      <c r="B38" s="23" t="s">
        <v>49</v>
      </c>
      <c r="C38" s="30">
        <v>1</v>
      </c>
      <c r="D38" s="30"/>
      <c r="E38" s="30"/>
      <c r="F38" s="9">
        <v>26</v>
      </c>
      <c r="G38" s="65"/>
      <c r="H38" s="26"/>
      <c r="I38" s="37">
        <f t="shared" si="13"/>
        <v>0</v>
      </c>
      <c r="J38" s="1"/>
      <c r="L38" s="14">
        <f t="shared" si="8"/>
        <v>26</v>
      </c>
      <c r="M38" s="14">
        <f t="shared" si="9"/>
        <v>0</v>
      </c>
      <c r="N38" s="14">
        <f t="shared" si="12"/>
        <v>0</v>
      </c>
    </row>
    <row r="39" spans="1:14" ht="16.350000000000001" customHeight="1" x14ac:dyDescent="0.25">
      <c r="A39" s="22" t="s">
        <v>50</v>
      </c>
      <c r="B39" s="23" t="s">
        <v>51</v>
      </c>
      <c r="C39" s="30">
        <v>1</v>
      </c>
      <c r="D39" s="30"/>
      <c r="E39" s="30"/>
      <c r="F39" s="9">
        <v>29</v>
      </c>
      <c r="G39" s="65"/>
      <c r="H39" s="26"/>
      <c r="I39" s="37">
        <f t="shared" si="13"/>
        <v>0</v>
      </c>
      <c r="J39" s="1"/>
      <c r="L39" s="14">
        <f t="shared" si="8"/>
        <v>29</v>
      </c>
      <c r="M39" s="14">
        <f t="shared" si="9"/>
        <v>0</v>
      </c>
      <c r="N39" s="14">
        <f t="shared" si="12"/>
        <v>0</v>
      </c>
    </row>
    <row r="40" spans="1:14" ht="16.350000000000001" customHeight="1" x14ac:dyDescent="0.25">
      <c r="A40" s="22" t="s">
        <v>52</v>
      </c>
      <c r="B40" s="23" t="s">
        <v>53</v>
      </c>
      <c r="C40" s="30">
        <v>1</v>
      </c>
      <c r="D40" s="30"/>
      <c r="E40" s="30"/>
      <c r="F40" s="9">
        <v>29</v>
      </c>
      <c r="G40" s="65"/>
      <c r="H40" s="26"/>
      <c r="I40" s="37">
        <f t="shared" si="13"/>
        <v>0</v>
      </c>
      <c r="J40" s="1"/>
      <c r="L40" s="14">
        <f t="shared" si="8"/>
        <v>29</v>
      </c>
      <c r="M40" s="14">
        <f t="shared" si="9"/>
        <v>0</v>
      </c>
      <c r="N40" s="14">
        <f t="shared" si="12"/>
        <v>0</v>
      </c>
    </row>
    <row r="41" spans="1:14" ht="16.350000000000001" customHeight="1" x14ac:dyDescent="0.25">
      <c r="A41" s="22" t="s">
        <v>54</v>
      </c>
      <c r="B41" s="23" t="s">
        <v>55</v>
      </c>
      <c r="C41" s="30">
        <v>1</v>
      </c>
      <c r="D41" s="30"/>
      <c r="E41" s="30"/>
      <c r="F41" s="9">
        <v>29</v>
      </c>
      <c r="G41" s="65"/>
      <c r="H41" s="26"/>
      <c r="I41" s="37">
        <f t="shared" si="13"/>
        <v>0</v>
      </c>
      <c r="J41" s="1"/>
      <c r="L41" s="14">
        <f t="shared" si="8"/>
        <v>29</v>
      </c>
      <c r="M41" s="14">
        <f t="shared" si="9"/>
        <v>0</v>
      </c>
      <c r="N41" s="14">
        <f t="shared" si="12"/>
        <v>0</v>
      </c>
    </row>
    <row r="42" spans="1:14" ht="16.350000000000001" customHeight="1" x14ac:dyDescent="0.25">
      <c r="A42" s="22" t="s">
        <v>276</v>
      </c>
      <c r="B42" s="23" t="s">
        <v>56</v>
      </c>
      <c r="C42" s="30">
        <v>1</v>
      </c>
      <c r="D42" s="30"/>
      <c r="E42" s="30"/>
      <c r="F42" s="9">
        <v>29</v>
      </c>
      <c r="G42" s="65"/>
      <c r="H42" s="26"/>
      <c r="I42" s="37">
        <f t="shared" ref="I42" si="14">H42*F42</f>
        <v>0</v>
      </c>
      <c r="J42" s="1"/>
      <c r="L42" s="14">
        <f t="shared" si="8"/>
        <v>29</v>
      </c>
      <c r="M42" s="14">
        <f t="shared" si="9"/>
        <v>0</v>
      </c>
      <c r="N42" s="14">
        <f t="shared" si="12"/>
        <v>0</v>
      </c>
    </row>
    <row r="43" spans="1:14" ht="16.350000000000001" customHeight="1" x14ac:dyDescent="0.25">
      <c r="A43" s="22" t="s">
        <v>59</v>
      </c>
      <c r="B43" s="23" t="s">
        <v>60</v>
      </c>
      <c r="C43" s="30">
        <v>1</v>
      </c>
      <c r="D43" s="30"/>
      <c r="E43" s="30"/>
      <c r="F43" s="9">
        <v>29</v>
      </c>
      <c r="G43" s="65"/>
      <c r="H43" s="26"/>
      <c r="I43" s="37">
        <f>H43*F43</f>
        <v>0</v>
      </c>
      <c r="J43" s="1"/>
      <c r="L43" s="14">
        <f>C43*F43</f>
        <v>29</v>
      </c>
      <c r="M43" s="14">
        <f>D43*F43</f>
        <v>0</v>
      </c>
      <c r="N43" s="14">
        <f>E43*F43</f>
        <v>0</v>
      </c>
    </row>
    <row r="44" spans="1:14" ht="16.350000000000001" customHeight="1" thickBot="1" x14ac:dyDescent="0.3">
      <c r="A44" s="12" t="s">
        <v>57</v>
      </c>
      <c r="B44" s="13" t="s">
        <v>58</v>
      </c>
      <c r="C44" s="31">
        <v>1</v>
      </c>
      <c r="D44" s="31"/>
      <c r="E44" s="31"/>
      <c r="F44" s="11">
        <v>29</v>
      </c>
      <c r="G44" s="65"/>
      <c r="H44" s="27"/>
      <c r="I44" s="38">
        <f>H44*F44</f>
        <v>0</v>
      </c>
      <c r="J44" s="1"/>
      <c r="L44" s="14">
        <f t="shared" si="8"/>
        <v>29</v>
      </c>
      <c r="M44" s="14">
        <f t="shared" si="9"/>
        <v>0</v>
      </c>
      <c r="N44" s="14">
        <f t="shared" si="12"/>
        <v>0</v>
      </c>
    </row>
    <row r="45" spans="1:14" s="7" customFormat="1" ht="20.100000000000001" customHeight="1" thickBot="1" x14ac:dyDescent="0.3">
      <c r="A45" s="70"/>
      <c r="B45" s="19" t="s">
        <v>92</v>
      </c>
      <c r="C45" s="32">
        <f>SUM(C35:C44)</f>
        <v>10</v>
      </c>
      <c r="D45" s="32">
        <f>SUM(D35:D44)</f>
        <v>0</v>
      </c>
      <c r="E45" s="33">
        <f>SUM(E35:E44)</f>
        <v>0</v>
      </c>
      <c r="F45" s="72"/>
      <c r="G45" s="66"/>
      <c r="H45" s="41">
        <f>SUM(H35:H44)</f>
        <v>0</v>
      </c>
      <c r="I45" s="42">
        <f>SUM(I35:I44)</f>
        <v>0</v>
      </c>
      <c r="L45" s="14"/>
      <c r="M45" s="14"/>
      <c r="N45" s="14"/>
    </row>
    <row r="46" spans="1:14" s="7" customFormat="1" ht="20.100000000000001" customHeight="1" thickBot="1" x14ac:dyDescent="0.3">
      <c r="A46" s="74" t="s">
        <v>41</v>
      </c>
      <c r="B46" s="75"/>
      <c r="C46" s="79" t="s">
        <v>323</v>
      </c>
      <c r="D46" s="79"/>
      <c r="E46" s="79"/>
      <c r="F46" s="72"/>
      <c r="G46" s="64"/>
      <c r="H46" s="64"/>
      <c r="I46" s="66"/>
      <c r="L46" s="14"/>
      <c r="M46" s="14"/>
      <c r="N46" s="14"/>
    </row>
    <row r="47" spans="1:14" ht="16.350000000000001" customHeight="1" x14ac:dyDescent="0.25">
      <c r="A47" s="17" t="s">
        <v>61</v>
      </c>
      <c r="B47" s="18" t="s">
        <v>62</v>
      </c>
      <c r="C47" s="29"/>
      <c r="D47" s="29"/>
      <c r="E47" s="29"/>
      <c r="F47" s="10">
        <v>43</v>
      </c>
      <c r="G47" s="65"/>
      <c r="H47" s="25"/>
      <c r="I47" s="36">
        <f t="shared" ref="I47:I48" si="15">H47*F47</f>
        <v>0</v>
      </c>
      <c r="J47" s="1"/>
      <c r="L47" s="14">
        <f t="shared" si="8"/>
        <v>0</v>
      </c>
      <c r="M47" s="14">
        <f t="shared" si="9"/>
        <v>0</v>
      </c>
      <c r="N47" s="14">
        <f t="shared" ref="N47:N56" si="16">E47*F47</f>
        <v>0</v>
      </c>
    </row>
    <row r="48" spans="1:14" ht="16.350000000000001" customHeight="1" x14ac:dyDescent="0.25">
      <c r="A48" s="22" t="s">
        <v>63</v>
      </c>
      <c r="B48" s="23" t="s">
        <v>64</v>
      </c>
      <c r="C48" s="30"/>
      <c r="D48" s="30"/>
      <c r="E48" s="30"/>
      <c r="F48" s="9">
        <v>43</v>
      </c>
      <c r="G48" s="65"/>
      <c r="H48" s="26"/>
      <c r="I48" s="37">
        <f t="shared" si="15"/>
        <v>0</v>
      </c>
      <c r="J48" s="1"/>
      <c r="L48" s="14">
        <f t="shared" si="8"/>
        <v>0</v>
      </c>
      <c r="M48" s="14">
        <f t="shared" si="9"/>
        <v>0</v>
      </c>
      <c r="N48" s="14">
        <f t="shared" si="16"/>
        <v>0</v>
      </c>
    </row>
    <row r="49" spans="1:14" ht="16.350000000000001" customHeight="1" x14ac:dyDescent="0.25">
      <c r="A49" s="22" t="s">
        <v>65</v>
      </c>
      <c r="B49" s="23" t="s">
        <v>66</v>
      </c>
      <c r="C49" s="30"/>
      <c r="D49" s="30"/>
      <c r="E49" s="30"/>
      <c r="F49" s="9">
        <v>43</v>
      </c>
      <c r="G49" s="65"/>
      <c r="H49" s="26"/>
      <c r="I49" s="37">
        <f>H49*F49</f>
        <v>0</v>
      </c>
      <c r="J49" s="1"/>
      <c r="L49" s="14">
        <f t="shared" si="8"/>
        <v>0</v>
      </c>
      <c r="M49" s="14">
        <f t="shared" si="9"/>
        <v>0</v>
      </c>
      <c r="N49" s="14">
        <f t="shared" si="16"/>
        <v>0</v>
      </c>
    </row>
    <row r="50" spans="1:14" ht="16.350000000000001" customHeight="1" x14ac:dyDescent="0.25">
      <c r="A50" s="22" t="s">
        <v>67</v>
      </c>
      <c r="B50" s="23" t="s">
        <v>68</v>
      </c>
      <c r="C50" s="30"/>
      <c r="D50" s="30"/>
      <c r="E50" s="30"/>
      <c r="F50" s="9">
        <v>43</v>
      </c>
      <c r="G50" s="65"/>
      <c r="H50" s="26"/>
      <c r="I50" s="37">
        <f>H50*F50</f>
        <v>0</v>
      </c>
      <c r="J50" s="1"/>
      <c r="L50" s="14">
        <f t="shared" si="8"/>
        <v>0</v>
      </c>
      <c r="M50" s="14">
        <f t="shared" si="9"/>
        <v>0</v>
      </c>
      <c r="N50" s="14">
        <f t="shared" si="16"/>
        <v>0</v>
      </c>
    </row>
    <row r="51" spans="1:14" ht="16.350000000000001" customHeight="1" x14ac:dyDescent="0.25">
      <c r="A51" s="22" t="s">
        <v>69</v>
      </c>
      <c r="B51" s="23" t="s">
        <v>70</v>
      </c>
      <c r="C51" s="30"/>
      <c r="D51" s="30"/>
      <c r="E51" s="30"/>
      <c r="F51" s="9">
        <v>43</v>
      </c>
      <c r="G51" s="65"/>
      <c r="H51" s="26"/>
      <c r="I51" s="37">
        <f>H51*F51</f>
        <v>0</v>
      </c>
      <c r="J51" s="1"/>
      <c r="L51" s="14">
        <f t="shared" si="8"/>
        <v>0</v>
      </c>
      <c r="M51" s="14">
        <f t="shared" si="9"/>
        <v>0</v>
      </c>
      <c r="N51" s="14">
        <f t="shared" si="16"/>
        <v>0</v>
      </c>
    </row>
    <row r="52" spans="1:14" ht="16.350000000000001" customHeight="1" x14ac:dyDescent="0.25">
      <c r="A52" s="22" t="s">
        <v>71</v>
      </c>
      <c r="B52" s="23" t="s">
        <v>72</v>
      </c>
      <c r="C52" s="30"/>
      <c r="D52" s="30"/>
      <c r="E52" s="30"/>
      <c r="F52" s="9">
        <v>43</v>
      </c>
      <c r="G52" s="65"/>
      <c r="H52" s="26"/>
      <c r="I52" s="37">
        <f>H52*F52</f>
        <v>0</v>
      </c>
      <c r="J52" s="1"/>
      <c r="L52" s="14">
        <f t="shared" si="8"/>
        <v>0</v>
      </c>
      <c r="M52" s="14">
        <f t="shared" si="9"/>
        <v>0</v>
      </c>
      <c r="N52" s="14">
        <f t="shared" si="16"/>
        <v>0</v>
      </c>
    </row>
    <row r="53" spans="1:14" ht="16.350000000000001" customHeight="1" x14ac:dyDescent="0.25">
      <c r="A53" s="22" t="s">
        <v>73</v>
      </c>
      <c r="B53" s="23" t="s">
        <v>74</v>
      </c>
      <c r="C53" s="30"/>
      <c r="D53" s="30"/>
      <c r="E53" s="30"/>
      <c r="F53" s="9">
        <v>43</v>
      </c>
      <c r="G53" s="65"/>
      <c r="H53" s="26"/>
      <c r="I53" s="37">
        <f t="shared" ref="I53:I56" si="17">H53*F53</f>
        <v>0</v>
      </c>
      <c r="J53" s="1"/>
      <c r="L53" s="14">
        <f t="shared" si="8"/>
        <v>0</v>
      </c>
      <c r="M53" s="14">
        <f t="shared" si="9"/>
        <v>0</v>
      </c>
      <c r="N53" s="14">
        <f t="shared" si="16"/>
        <v>0</v>
      </c>
    </row>
    <row r="54" spans="1:14" ht="16.350000000000001" customHeight="1" x14ac:dyDescent="0.25">
      <c r="A54" s="22" t="s">
        <v>75</v>
      </c>
      <c r="B54" s="23" t="s">
        <v>76</v>
      </c>
      <c r="C54" s="30"/>
      <c r="D54" s="30"/>
      <c r="E54" s="30"/>
      <c r="F54" s="9">
        <v>43</v>
      </c>
      <c r="G54" s="65"/>
      <c r="H54" s="26"/>
      <c r="I54" s="37">
        <f t="shared" si="17"/>
        <v>0</v>
      </c>
      <c r="J54" s="1"/>
      <c r="L54" s="14">
        <f t="shared" si="8"/>
        <v>0</v>
      </c>
      <c r="M54" s="14">
        <f t="shared" si="9"/>
        <v>0</v>
      </c>
      <c r="N54" s="14">
        <f t="shared" si="16"/>
        <v>0</v>
      </c>
    </row>
    <row r="55" spans="1:14" ht="16.350000000000001" customHeight="1" x14ac:dyDescent="0.25">
      <c r="A55" s="22" t="s">
        <v>77</v>
      </c>
      <c r="B55" s="23" t="s">
        <v>78</v>
      </c>
      <c r="C55" s="30"/>
      <c r="D55" s="30"/>
      <c r="E55" s="30"/>
      <c r="F55" s="9">
        <v>43</v>
      </c>
      <c r="G55" s="65"/>
      <c r="H55" s="26"/>
      <c r="I55" s="37">
        <f t="shared" si="17"/>
        <v>0</v>
      </c>
      <c r="J55" s="1"/>
      <c r="L55" s="14">
        <f t="shared" si="8"/>
        <v>0</v>
      </c>
      <c r="M55" s="14">
        <f t="shared" si="9"/>
        <v>0</v>
      </c>
      <c r="N55" s="14">
        <f t="shared" si="16"/>
        <v>0</v>
      </c>
    </row>
    <row r="56" spans="1:14" ht="16.350000000000001" customHeight="1" thickBot="1" x14ac:dyDescent="0.3">
      <c r="A56" s="12" t="s">
        <v>79</v>
      </c>
      <c r="B56" s="13" t="s">
        <v>80</v>
      </c>
      <c r="C56" s="31"/>
      <c r="D56" s="31"/>
      <c r="E56" s="31"/>
      <c r="F56" s="11">
        <v>43</v>
      </c>
      <c r="G56" s="65"/>
      <c r="H56" s="27"/>
      <c r="I56" s="38">
        <f t="shared" si="17"/>
        <v>0</v>
      </c>
      <c r="J56" s="1"/>
      <c r="L56" s="14">
        <f t="shared" si="8"/>
        <v>0</v>
      </c>
      <c r="M56" s="14">
        <f t="shared" si="9"/>
        <v>0</v>
      </c>
      <c r="N56" s="14">
        <f t="shared" si="16"/>
        <v>0</v>
      </c>
    </row>
    <row r="57" spans="1:14" s="7" customFormat="1" ht="20.100000000000001" customHeight="1" thickBot="1" x14ac:dyDescent="0.3">
      <c r="A57" s="70"/>
      <c r="B57" s="19" t="s">
        <v>91</v>
      </c>
      <c r="C57" s="32">
        <f>SUM(C47:C56)</f>
        <v>0</v>
      </c>
      <c r="D57" s="32">
        <f>SUM(D47:D56)</f>
        <v>0</v>
      </c>
      <c r="E57" s="33">
        <f>SUM(E47:E56)</f>
        <v>0</v>
      </c>
      <c r="F57" s="72"/>
      <c r="G57" s="66"/>
      <c r="H57" s="41">
        <f>SUM(H47:H56)</f>
        <v>0</v>
      </c>
      <c r="I57" s="42">
        <f>SUM(I47:I56)</f>
        <v>0</v>
      </c>
      <c r="L57" s="14"/>
      <c r="M57" s="14"/>
      <c r="N57" s="14"/>
    </row>
    <row r="58" spans="1:14" s="7" customFormat="1" ht="20.100000000000001" customHeight="1" thickBot="1" x14ac:dyDescent="0.3">
      <c r="A58" s="74" t="s">
        <v>81</v>
      </c>
      <c r="B58" s="75"/>
      <c r="C58" s="79" t="s">
        <v>323</v>
      </c>
      <c r="D58" s="79"/>
      <c r="E58" s="79"/>
      <c r="F58" s="72"/>
      <c r="G58" s="64"/>
      <c r="H58" s="64"/>
      <c r="I58" s="66"/>
      <c r="L58" s="14"/>
      <c r="M58" s="14"/>
      <c r="N58" s="14"/>
    </row>
    <row r="59" spans="1:14" ht="16.350000000000001" customHeight="1" x14ac:dyDescent="0.25">
      <c r="A59" s="17" t="s">
        <v>104</v>
      </c>
      <c r="B59" s="18" t="s">
        <v>105</v>
      </c>
      <c r="C59" s="29">
        <v>2</v>
      </c>
      <c r="D59" s="29"/>
      <c r="E59" s="29"/>
      <c r="F59" s="10">
        <v>12</v>
      </c>
      <c r="G59" s="65"/>
      <c r="H59" s="25"/>
      <c r="I59" s="36">
        <f>H59*F59</f>
        <v>0</v>
      </c>
      <c r="J59" s="1"/>
      <c r="L59" s="14">
        <f t="shared" si="8"/>
        <v>24</v>
      </c>
      <c r="M59" s="14">
        <f t="shared" si="9"/>
        <v>0</v>
      </c>
      <c r="N59" s="14">
        <f>E59*F59</f>
        <v>0</v>
      </c>
    </row>
    <row r="60" spans="1:14" ht="16.350000000000001" customHeight="1" x14ac:dyDescent="0.25">
      <c r="A60" s="20" t="s">
        <v>106</v>
      </c>
      <c r="B60" s="21" t="s">
        <v>107</v>
      </c>
      <c r="C60" s="34">
        <v>2</v>
      </c>
      <c r="D60" s="34"/>
      <c r="E60" s="34"/>
      <c r="F60" s="8">
        <v>12</v>
      </c>
      <c r="G60" s="65"/>
      <c r="H60" s="28"/>
      <c r="I60" s="39">
        <f t="shared" ref="I60:I62" si="18">H60*F60</f>
        <v>0</v>
      </c>
      <c r="J60" s="1"/>
      <c r="L60" s="14">
        <f t="shared" si="8"/>
        <v>24</v>
      </c>
      <c r="M60" s="14">
        <f t="shared" si="9"/>
        <v>0</v>
      </c>
      <c r="N60" s="14">
        <f>E60*F60</f>
        <v>0</v>
      </c>
    </row>
    <row r="61" spans="1:14" ht="16.350000000000001" customHeight="1" x14ac:dyDescent="0.25">
      <c r="A61" s="22" t="s">
        <v>108</v>
      </c>
      <c r="B61" s="23" t="s">
        <v>109</v>
      </c>
      <c r="C61" s="30">
        <v>2</v>
      </c>
      <c r="D61" s="30"/>
      <c r="E61" s="30"/>
      <c r="F61" s="9">
        <v>12</v>
      </c>
      <c r="G61" s="65"/>
      <c r="H61" s="26"/>
      <c r="I61" s="37">
        <f t="shared" si="18"/>
        <v>0</v>
      </c>
      <c r="J61" s="1"/>
      <c r="L61" s="14">
        <f t="shared" si="8"/>
        <v>24</v>
      </c>
      <c r="M61" s="14">
        <f t="shared" si="9"/>
        <v>0</v>
      </c>
      <c r="N61" s="14">
        <f>E61*F61</f>
        <v>0</v>
      </c>
    </row>
    <row r="62" spans="1:14" ht="16.350000000000001" customHeight="1" x14ac:dyDescent="0.25">
      <c r="A62" s="22" t="s">
        <v>110</v>
      </c>
      <c r="B62" s="23" t="s">
        <v>111</v>
      </c>
      <c r="C62" s="30">
        <v>2</v>
      </c>
      <c r="D62" s="30"/>
      <c r="E62" s="30"/>
      <c r="F62" s="9">
        <v>12</v>
      </c>
      <c r="G62" s="65"/>
      <c r="H62" s="26"/>
      <c r="I62" s="37">
        <f t="shared" si="18"/>
        <v>0</v>
      </c>
      <c r="J62" s="1"/>
      <c r="L62" s="14">
        <f t="shared" si="8"/>
        <v>24</v>
      </c>
      <c r="M62" s="14">
        <f t="shared" si="9"/>
        <v>0</v>
      </c>
      <c r="N62" s="14">
        <f>E62*F62</f>
        <v>0</v>
      </c>
    </row>
    <row r="63" spans="1:14" ht="16.350000000000001" customHeight="1" thickBot="1" x14ac:dyDescent="0.3">
      <c r="A63" s="12" t="s">
        <v>112</v>
      </c>
      <c r="B63" s="13" t="s">
        <v>113</v>
      </c>
      <c r="C63" s="31">
        <v>2</v>
      </c>
      <c r="D63" s="31"/>
      <c r="E63" s="31"/>
      <c r="F63" s="11">
        <v>12</v>
      </c>
      <c r="G63" s="65"/>
      <c r="H63" s="27"/>
      <c r="I63" s="38">
        <f t="shared" ref="I63" si="19">H63*F63</f>
        <v>0</v>
      </c>
      <c r="J63" s="1"/>
      <c r="L63" s="14">
        <f t="shared" si="8"/>
        <v>24</v>
      </c>
      <c r="M63" s="14">
        <f t="shared" si="9"/>
        <v>0</v>
      </c>
      <c r="N63" s="14">
        <f>E63*F63</f>
        <v>0</v>
      </c>
    </row>
    <row r="64" spans="1:14" s="7" customFormat="1" ht="20.100000000000001" customHeight="1" thickBot="1" x14ac:dyDescent="0.3">
      <c r="A64" s="70"/>
      <c r="B64" s="19" t="s">
        <v>94</v>
      </c>
      <c r="C64" s="35">
        <f>SUM(C59:C63)</f>
        <v>10</v>
      </c>
      <c r="D64" s="32">
        <f>SUM(D59:D63)</f>
        <v>0</v>
      </c>
      <c r="E64" s="33">
        <f>SUM(E59:E63)</f>
        <v>0</v>
      </c>
      <c r="F64" s="72"/>
      <c r="G64" s="66"/>
      <c r="H64" s="41">
        <f>SUM(H59:H63)</f>
        <v>0</v>
      </c>
      <c r="I64" s="42">
        <f>SUM(I59:I63)</f>
        <v>0</v>
      </c>
      <c r="L64" s="14"/>
      <c r="M64" s="14"/>
      <c r="N64" s="14"/>
    </row>
    <row r="65" spans="1:14" s="7" customFormat="1" ht="20.100000000000001" customHeight="1" thickBot="1" x14ac:dyDescent="0.3">
      <c r="A65" s="74" t="s">
        <v>83</v>
      </c>
      <c r="B65" s="75"/>
      <c r="C65" s="79" t="s">
        <v>323</v>
      </c>
      <c r="D65" s="79"/>
      <c r="E65" s="79"/>
      <c r="F65" s="72"/>
      <c r="G65" s="64"/>
      <c r="H65" s="64"/>
      <c r="I65" s="66"/>
      <c r="L65" s="14"/>
      <c r="M65" s="14"/>
      <c r="N65" s="14"/>
    </row>
    <row r="66" spans="1:14" ht="16.350000000000001" customHeight="1" x14ac:dyDescent="0.25">
      <c r="A66" s="17" t="s">
        <v>114</v>
      </c>
      <c r="B66" s="18" t="s">
        <v>115</v>
      </c>
      <c r="C66" s="29">
        <v>2</v>
      </c>
      <c r="D66" s="29"/>
      <c r="E66" s="29"/>
      <c r="F66" s="10">
        <v>12</v>
      </c>
      <c r="G66" s="65"/>
      <c r="H66" s="25"/>
      <c r="I66" s="36">
        <f>H66*F66</f>
        <v>0</v>
      </c>
      <c r="J66" s="1"/>
      <c r="L66" s="14">
        <f t="shared" si="8"/>
        <v>24</v>
      </c>
      <c r="M66" s="14">
        <f t="shared" si="9"/>
        <v>0</v>
      </c>
      <c r="N66" s="14">
        <f t="shared" ref="N66:N71" si="20">E66*F66</f>
        <v>0</v>
      </c>
    </row>
    <row r="67" spans="1:14" ht="16.350000000000001" customHeight="1" x14ac:dyDescent="0.25">
      <c r="A67" s="20" t="s">
        <v>116</v>
      </c>
      <c r="B67" s="21" t="s">
        <v>117</v>
      </c>
      <c r="C67" s="34">
        <v>2</v>
      </c>
      <c r="D67" s="34"/>
      <c r="E67" s="34"/>
      <c r="F67" s="8">
        <v>12</v>
      </c>
      <c r="G67" s="65"/>
      <c r="H67" s="28"/>
      <c r="I67" s="39">
        <f t="shared" ref="I67:I70" si="21">H67*F67</f>
        <v>0</v>
      </c>
      <c r="J67" s="1"/>
      <c r="L67" s="14">
        <f t="shared" si="8"/>
        <v>24</v>
      </c>
      <c r="M67" s="14">
        <f t="shared" si="9"/>
        <v>0</v>
      </c>
      <c r="N67" s="14">
        <f t="shared" si="20"/>
        <v>0</v>
      </c>
    </row>
    <row r="68" spans="1:14" ht="16.350000000000001" customHeight="1" x14ac:dyDescent="0.25">
      <c r="A68" s="22" t="s">
        <v>118</v>
      </c>
      <c r="B68" s="23" t="s">
        <v>119</v>
      </c>
      <c r="C68" s="30">
        <v>2</v>
      </c>
      <c r="D68" s="30"/>
      <c r="E68" s="30"/>
      <c r="F68" s="9">
        <v>12</v>
      </c>
      <c r="G68" s="65"/>
      <c r="H68" s="26"/>
      <c r="I68" s="37">
        <f t="shared" si="21"/>
        <v>0</v>
      </c>
      <c r="J68" s="1"/>
      <c r="L68" s="14">
        <f t="shared" si="8"/>
        <v>24</v>
      </c>
      <c r="M68" s="14">
        <f t="shared" si="9"/>
        <v>0</v>
      </c>
      <c r="N68" s="14">
        <f t="shared" si="20"/>
        <v>0</v>
      </c>
    </row>
    <row r="69" spans="1:14" ht="16.350000000000001" customHeight="1" x14ac:dyDescent="0.25">
      <c r="A69" s="22" t="s">
        <v>120</v>
      </c>
      <c r="B69" s="23" t="s">
        <v>121</v>
      </c>
      <c r="C69" s="30">
        <v>2</v>
      </c>
      <c r="D69" s="30"/>
      <c r="E69" s="30"/>
      <c r="F69" s="9">
        <v>12</v>
      </c>
      <c r="G69" s="65"/>
      <c r="H69" s="26"/>
      <c r="I69" s="37">
        <f t="shared" si="21"/>
        <v>0</v>
      </c>
      <c r="J69" s="1"/>
      <c r="L69" s="14">
        <f t="shared" si="8"/>
        <v>24</v>
      </c>
      <c r="M69" s="14">
        <f t="shared" si="9"/>
        <v>0</v>
      </c>
      <c r="N69" s="14">
        <f t="shared" si="20"/>
        <v>0</v>
      </c>
    </row>
    <row r="70" spans="1:14" ht="16.350000000000001" customHeight="1" x14ac:dyDescent="0.25">
      <c r="A70" s="22" t="s">
        <v>122</v>
      </c>
      <c r="B70" s="23" t="s">
        <v>123</v>
      </c>
      <c r="C70" s="30">
        <v>2</v>
      </c>
      <c r="D70" s="30"/>
      <c r="E70" s="30"/>
      <c r="F70" s="9">
        <v>12</v>
      </c>
      <c r="G70" s="65"/>
      <c r="H70" s="26"/>
      <c r="I70" s="37">
        <f t="shared" si="21"/>
        <v>0</v>
      </c>
      <c r="J70" s="1"/>
      <c r="L70" s="14">
        <f t="shared" si="8"/>
        <v>24</v>
      </c>
      <c r="M70" s="14">
        <f t="shared" si="9"/>
        <v>0</v>
      </c>
      <c r="N70" s="14">
        <f t="shared" si="20"/>
        <v>0</v>
      </c>
    </row>
    <row r="71" spans="1:14" ht="16.350000000000001" customHeight="1" thickBot="1" x14ac:dyDescent="0.3">
      <c r="A71" s="12" t="s">
        <v>124</v>
      </c>
      <c r="B71" s="13" t="s">
        <v>125</v>
      </c>
      <c r="C71" s="31">
        <v>2</v>
      </c>
      <c r="D71" s="31"/>
      <c r="E71" s="31"/>
      <c r="F71" s="11">
        <v>12</v>
      </c>
      <c r="G71" s="65"/>
      <c r="H71" s="27"/>
      <c r="I71" s="38">
        <f t="shared" ref="I71" si="22">H71*F71</f>
        <v>0</v>
      </c>
      <c r="J71" s="1"/>
      <c r="L71" s="14">
        <f t="shared" si="8"/>
        <v>24</v>
      </c>
      <c r="M71" s="14">
        <f t="shared" si="9"/>
        <v>0</v>
      </c>
      <c r="N71" s="14">
        <f t="shared" si="20"/>
        <v>0</v>
      </c>
    </row>
    <row r="72" spans="1:14" s="7" customFormat="1" ht="20.100000000000001" customHeight="1" thickBot="1" x14ac:dyDescent="0.3">
      <c r="A72" s="70"/>
      <c r="B72" s="19" t="s">
        <v>95</v>
      </c>
      <c r="C72" s="32">
        <f>SUM(C66:C71)</f>
        <v>12</v>
      </c>
      <c r="D72" s="32">
        <f>SUM(D66:D71)</f>
        <v>0</v>
      </c>
      <c r="E72" s="33">
        <f>SUM(E66:E71)</f>
        <v>0</v>
      </c>
      <c r="F72" s="72"/>
      <c r="G72" s="66"/>
      <c r="H72" s="41">
        <f>SUM(H66:H71)</f>
        <v>0</v>
      </c>
      <c r="I72" s="42">
        <f>SUM(I66:I71)</f>
        <v>0</v>
      </c>
      <c r="L72" s="14"/>
      <c r="M72" s="14"/>
      <c r="N72" s="14"/>
    </row>
    <row r="73" spans="1:14" s="7" customFormat="1" ht="20.100000000000001" customHeight="1" thickBot="1" x14ac:dyDescent="0.3">
      <c r="A73" s="74" t="s">
        <v>82</v>
      </c>
      <c r="B73" s="75"/>
      <c r="C73" s="79" t="s">
        <v>323</v>
      </c>
      <c r="D73" s="79"/>
      <c r="E73" s="79"/>
      <c r="F73" s="72"/>
      <c r="G73" s="64"/>
      <c r="H73" s="64"/>
      <c r="I73" s="66"/>
      <c r="L73" s="14"/>
      <c r="M73" s="14"/>
      <c r="N73" s="14"/>
    </row>
    <row r="74" spans="1:14" ht="16.350000000000001" customHeight="1" x14ac:dyDescent="0.25">
      <c r="A74" s="17" t="s">
        <v>126</v>
      </c>
      <c r="B74" s="18" t="s">
        <v>127</v>
      </c>
      <c r="C74" s="29"/>
      <c r="D74" s="29"/>
      <c r="E74" s="29"/>
      <c r="F74" s="10">
        <v>12</v>
      </c>
      <c r="G74" s="65"/>
      <c r="H74" s="25"/>
      <c r="I74" s="36">
        <f>H74*F74</f>
        <v>0</v>
      </c>
      <c r="J74" s="1"/>
      <c r="L74" s="14">
        <f t="shared" si="8"/>
        <v>0</v>
      </c>
      <c r="M74" s="14">
        <f t="shared" si="9"/>
        <v>0</v>
      </c>
      <c r="N74" s="14">
        <f>E74*F74</f>
        <v>0</v>
      </c>
    </row>
    <row r="75" spans="1:14" ht="16.350000000000001" customHeight="1" x14ac:dyDescent="0.25">
      <c r="A75" s="20" t="s">
        <v>128</v>
      </c>
      <c r="B75" s="21" t="s">
        <v>129</v>
      </c>
      <c r="C75" s="34"/>
      <c r="D75" s="34"/>
      <c r="E75" s="34"/>
      <c r="F75" s="8">
        <v>12</v>
      </c>
      <c r="G75" s="65"/>
      <c r="H75" s="28"/>
      <c r="I75" s="39">
        <f t="shared" ref="I75:I77" si="23">H75*F75</f>
        <v>0</v>
      </c>
      <c r="J75" s="1"/>
      <c r="L75" s="14">
        <f t="shared" si="8"/>
        <v>0</v>
      </c>
      <c r="M75" s="14">
        <f t="shared" si="9"/>
        <v>0</v>
      </c>
      <c r="N75" s="14">
        <f>E75*F75</f>
        <v>0</v>
      </c>
    </row>
    <row r="76" spans="1:14" ht="16.350000000000001" customHeight="1" x14ac:dyDescent="0.25">
      <c r="A76" s="22" t="s">
        <v>130</v>
      </c>
      <c r="B76" s="23" t="s">
        <v>131</v>
      </c>
      <c r="C76" s="30"/>
      <c r="D76" s="30"/>
      <c r="E76" s="30"/>
      <c r="F76" s="9">
        <v>12</v>
      </c>
      <c r="G76" s="65"/>
      <c r="H76" s="26"/>
      <c r="I76" s="37">
        <f t="shared" si="23"/>
        <v>0</v>
      </c>
      <c r="J76" s="1"/>
      <c r="L76" s="14">
        <f t="shared" si="8"/>
        <v>0</v>
      </c>
      <c r="M76" s="14">
        <f t="shared" si="9"/>
        <v>0</v>
      </c>
      <c r="N76" s="14">
        <f>E76*F76</f>
        <v>0</v>
      </c>
    </row>
    <row r="77" spans="1:14" ht="16.350000000000001" customHeight="1" x14ac:dyDescent="0.25">
      <c r="A77" s="22" t="s">
        <v>132</v>
      </c>
      <c r="B77" s="23" t="s">
        <v>133</v>
      </c>
      <c r="C77" s="30"/>
      <c r="D77" s="30"/>
      <c r="E77" s="30"/>
      <c r="F77" s="9">
        <v>12</v>
      </c>
      <c r="G77" s="65"/>
      <c r="H77" s="26"/>
      <c r="I77" s="37">
        <f t="shared" si="23"/>
        <v>0</v>
      </c>
      <c r="J77" s="1"/>
      <c r="L77" s="14">
        <f t="shared" si="8"/>
        <v>0</v>
      </c>
      <c r="M77" s="14">
        <f t="shared" si="9"/>
        <v>0</v>
      </c>
      <c r="N77" s="14">
        <f>E77*F77</f>
        <v>0</v>
      </c>
    </row>
    <row r="78" spans="1:14" ht="16.350000000000001" customHeight="1" thickBot="1" x14ac:dyDescent="0.3">
      <c r="A78" s="12" t="s">
        <v>134</v>
      </c>
      <c r="B78" s="13" t="s">
        <v>135</v>
      </c>
      <c r="C78" s="31"/>
      <c r="D78" s="31"/>
      <c r="E78" s="31"/>
      <c r="F78" s="11">
        <v>12</v>
      </c>
      <c r="G78" s="65"/>
      <c r="H78" s="27"/>
      <c r="I78" s="38">
        <f t="shared" ref="I78" si="24">H78*F78</f>
        <v>0</v>
      </c>
      <c r="J78" s="1"/>
      <c r="L78" s="14">
        <f t="shared" ref="L78:L141" si="25">C78*F78</f>
        <v>0</v>
      </c>
      <c r="M78" s="14">
        <f t="shared" ref="M78:M141" si="26">D78*F78</f>
        <v>0</v>
      </c>
      <c r="N78" s="14">
        <f>E78*F78</f>
        <v>0</v>
      </c>
    </row>
    <row r="79" spans="1:14" s="7" customFormat="1" ht="20.100000000000001" customHeight="1" thickBot="1" x14ac:dyDescent="0.3">
      <c r="A79" s="70"/>
      <c r="B79" s="19" t="s">
        <v>96</v>
      </c>
      <c r="C79" s="32">
        <f>SUM(C74:C78)</f>
        <v>0</v>
      </c>
      <c r="D79" s="32">
        <f>SUM(D74:D78)</f>
        <v>0</v>
      </c>
      <c r="E79" s="33">
        <f>SUM(E74:E78)</f>
        <v>0</v>
      </c>
      <c r="F79" s="72"/>
      <c r="G79" s="66"/>
      <c r="H79" s="41">
        <f>SUM(H74:H78)</f>
        <v>0</v>
      </c>
      <c r="I79" s="42">
        <f>SUM(I74:I78)</f>
        <v>0</v>
      </c>
      <c r="K79" s="1"/>
      <c r="L79" s="14"/>
      <c r="M79" s="14"/>
      <c r="N79" s="14"/>
    </row>
    <row r="80" spans="1:14" s="7" customFormat="1" ht="20.100000000000001" customHeight="1" thickBot="1" x14ac:dyDescent="0.3">
      <c r="A80" s="74" t="s">
        <v>84</v>
      </c>
      <c r="B80" s="75"/>
      <c r="C80" s="79" t="s">
        <v>323</v>
      </c>
      <c r="D80" s="79"/>
      <c r="E80" s="79"/>
      <c r="F80" s="72"/>
      <c r="G80" s="64"/>
      <c r="H80" s="64"/>
      <c r="I80" s="66"/>
      <c r="K80" s="1"/>
      <c r="L80" s="14"/>
      <c r="M80" s="14"/>
      <c r="N80" s="14"/>
    </row>
    <row r="81" spans="1:14" ht="16.350000000000001" customHeight="1" x14ac:dyDescent="0.25">
      <c r="A81" s="17" t="s">
        <v>136</v>
      </c>
      <c r="B81" s="18" t="s">
        <v>137</v>
      </c>
      <c r="C81" s="29"/>
      <c r="D81" s="29"/>
      <c r="E81" s="29"/>
      <c r="F81" s="10">
        <v>12</v>
      </c>
      <c r="G81" s="65"/>
      <c r="H81" s="25"/>
      <c r="I81" s="36">
        <f>H81*F81</f>
        <v>0</v>
      </c>
      <c r="J81" s="1"/>
      <c r="L81" s="14">
        <f t="shared" si="25"/>
        <v>0</v>
      </c>
      <c r="M81" s="14">
        <f t="shared" si="26"/>
        <v>0</v>
      </c>
      <c r="N81" s="14">
        <f t="shared" ref="N81:N86" si="27">E81*F81</f>
        <v>0</v>
      </c>
    </row>
    <row r="82" spans="1:14" ht="16.350000000000001" customHeight="1" x14ac:dyDescent="0.25">
      <c r="A82" s="20" t="s">
        <v>138</v>
      </c>
      <c r="B82" s="21" t="s">
        <v>139</v>
      </c>
      <c r="C82" s="34"/>
      <c r="D82" s="34"/>
      <c r="E82" s="34"/>
      <c r="F82" s="8">
        <v>12</v>
      </c>
      <c r="G82" s="65"/>
      <c r="H82" s="28"/>
      <c r="I82" s="39">
        <f t="shared" ref="I82:I85" si="28">H82*F82</f>
        <v>0</v>
      </c>
      <c r="J82" s="1"/>
      <c r="L82" s="14">
        <f t="shared" si="25"/>
        <v>0</v>
      </c>
      <c r="M82" s="14">
        <f t="shared" si="26"/>
        <v>0</v>
      </c>
      <c r="N82" s="14">
        <f t="shared" si="27"/>
        <v>0</v>
      </c>
    </row>
    <row r="83" spans="1:14" ht="16.350000000000001" customHeight="1" x14ac:dyDescent="0.25">
      <c r="A83" s="22" t="s">
        <v>140</v>
      </c>
      <c r="B83" s="23" t="s">
        <v>141</v>
      </c>
      <c r="C83" s="30"/>
      <c r="D83" s="30"/>
      <c r="E83" s="30"/>
      <c r="F83" s="9">
        <v>12</v>
      </c>
      <c r="G83" s="65"/>
      <c r="H83" s="26"/>
      <c r="I83" s="37">
        <f t="shared" si="28"/>
        <v>0</v>
      </c>
      <c r="J83" s="1"/>
      <c r="L83" s="14">
        <f t="shared" si="25"/>
        <v>0</v>
      </c>
      <c r="M83" s="14">
        <f t="shared" si="26"/>
        <v>0</v>
      </c>
      <c r="N83" s="14">
        <f t="shared" si="27"/>
        <v>0</v>
      </c>
    </row>
    <row r="84" spans="1:14" ht="16.350000000000001" customHeight="1" x14ac:dyDescent="0.25">
      <c r="A84" s="22" t="s">
        <v>142</v>
      </c>
      <c r="B84" s="23" t="s">
        <v>143</v>
      </c>
      <c r="C84" s="30"/>
      <c r="D84" s="30"/>
      <c r="E84" s="30"/>
      <c r="F84" s="9">
        <v>12</v>
      </c>
      <c r="G84" s="65"/>
      <c r="H84" s="26"/>
      <c r="I84" s="37">
        <f t="shared" si="28"/>
        <v>0</v>
      </c>
      <c r="J84" s="1"/>
      <c r="L84" s="14">
        <f t="shared" si="25"/>
        <v>0</v>
      </c>
      <c r="M84" s="14">
        <f t="shared" si="26"/>
        <v>0</v>
      </c>
      <c r="N84" s="14">
        <f t="shared" si="27"/>
        <v>0</v>
      </c>
    </row>
    <row r="85" spans="1:14" ht="16.350000000000001" customHeight="1" x14ac:dyDescent="0.25">
      <c r="A85" s="22" t="s">
        <v>144</v>
      </c>
      <c r="B85" s="23" t="s">
        <v>145</v>
      </c>
      <c r="C85" s="30"/>
      <c r="D85" s="30"/>
      <c r="E85" s="30"/>
      <c r="F85" s="9">
        <v>12</v>
      </c>
      <c r="G85" s="65"/>
      <c r="H85" s="26"/>
      <c r="I85" s="37">
        <f t="shared" si="28"/>
        <v>0</v>
      </c>
      <c r="J85" s="1"/>
      <c r="L85" s="14">
        <f t="shared" si="25"/>
        <v>0</v>
      </c>
      <c r="M85" s="14">
        <f t="shared" si="26"/>
        <v>0</v>
      </c>
      <c r="N85" s="14">
        <f t="shared" si="27"/>
        <v>0</v>
      </c>
    </row>
    <row r="86" spans="1:14" ht="16.350000000000001" customHeight="1" thickBot="1" x14ac:dyDescent="0.3">
      <c r="A86" s="12" t="s">
        <v>146</v>
      </c>
      <c r="B86" s="13" t="s">
        <v>147</v>
      </c>
      <c r="C86" s="31"/>
      <c r="D86" s="31"/>
      <c r="E86" s="31"/>
      <c r="F86" s="11">
        <v>12</v>
      </c>
      <c r="G86" s="65"/>
      <c r="H86" s="27"/>
      <c r="I86" s="38">
        <f t="shared" ref="I86" si="29">H86*F86</f>
        <v>0</v>
      </c>
      <c r="J86" s="1"/>
      <c r="L86" s="14">
        <f t="shared" si="25"/>
        <v>0</v>
      </c>
      <c r="M86" s="14">
        <f t="shared" si="26"/>
        <v>0</v>
      </c>
      <c r="N86" s="14">
        <f t="shared" si="27"/>
        <v>0</v>
      </c>
    </row>
    <row r="87" spans="1:14" s="7" customFormat="1" ht="20.100000000000001" customHeight="1" thickBot="1" x14ac:dyDescent="0.3">
      <c r="A87" s="70"/>
      <c r="B87" s="19" t="s">
        <v>97</v>
      </c>
      <c r="C87" s="32">
        <f>SUM(C81:C86)</f>
        <v>0</v>
      </c>
      <c r="D87" s="32">
        <f>SUM(D81:D86)</f>
        <v>0</v>
      </c>
      <c r="E87" s="33">
        <f>SUM(E81:E86)</f>
        <v>0</v>
      </c>
      <c r="F87" s="72"/>
      <c r="G87" s="66"/>
      <c r="H87" s="41">
        <f>SUM(H81:H86)</f>
        <v>0</v>
      </c>
      <c r="I87" s="42">
        <f>SUM(I81:I86)</f>
        <v>0</v>
      </c>
      <c r="L87" s="14"/>
      <c r="M87" s="14"/>
      <c r="N87" s="14"/>
    </row>
    <row r="88" spans="1:14" s="7" customFormat="1" ht="20.100000000000001" customHeight="1" thickBot="1" x14ac:dyDescent="0.3">
      <c r="A88" s="74" t="s">
        <v>85</v>
      </c>
      <c r="B88" s="75"/>
      <c r="C88" s="79" t="s">
        <v>323</v>
      </c>
      <c r="D88" s="79"/>
      <c r="E88" s="79"/>
      <c r="F88" s="72"/>
      <c r="G88" s="64"/>
      <c r="H88" s="64"/>
      <c r="I88" s="66"/>
      <c r="L88" s="14"/>
      <c r="M88" s="14"/>
      <c r="N88" s="14"/>
    </row>
    <row r="89" spans="1:14" ht="16.350000000000001" customHeight="1" x14ac:dyDescent="0.25">
      <c r="A89" s="17" t="s">
        <v>148</v>
      </c>
      <c r="B89" s="18" t="s">
        <v>149</v>
      </c>
      <c r="C89" s="29">
        <v>2</v>
      </c>
      <c r="D89" s="29"/>
      <c r="E89" s="29"/>
      <c r="F89" s="10">
        <v>12</v>
      </c>
      <c r="G89" s="65"/>
      <c r="H89" s="25"/>
      <c r="I89" s="36">
        <f>H89*F89</f>
        <v>0</v>
      </c>
      <c r="J89" s="1"/>
      <c r="L89" s="14">
        <f t="shared" si="25"/>
        <v>24</v>
      </c>
      <c r="M89" s="14">
        <f t="shared" si="26"/>
        <v>0</v>
      </c>
      <c r="N89" s="14">
        <f t="shared" ref="N89:N98" si="30">E89*F89</f>
        <v>0</v>
      </c>
    </row>
    <row r="90" spans="1:14" ht="16.350000000000001" customHeight="1" x14ac:dyDescent="0.25">
      <c r="A90" s="20" t="s">
        <v>150</v>
      </c>
      <c r="B90" s="21" t="s">
        <v>151</v>
      </c>
      <c r="C90" s="34">
        <v>2</v>
      </c>
      <c r="D90" s="34"/>
      <c r="E90" s="34"/>
      <c r="F90" s="8">
        <v>12</v>
      </c>
      <c r="G90" s="65"/>
      <c r="H90" s="28"/>
      <c r="I90" s="39">
        <f t="shared" ref="I90:I96" si="31">H90*F90</f>
        <v>0</v>
      </c>
      <c r="J90" s="1"/>
      <c r="L90" s="14">
        <f t="shared" si="25"/>
        <v>24</v>
      </c>
      <c r="M90" s="14">
        <f t="shared" si="26"/>
        <v>0</v>
      </c>
      <c r="N90" s="14">
        <f t="shared" si="30"/>
        <v>0</v>
      </c>
    </row>
    <row r="91" spans="1:14" ht="16.350000000000001" customHeight="1" x14ac:dyDescent="0.25">
      <c r="A91" s="22" t="s">
        <v>152</v>
      </c>
      <c r="B91" s="23" t="s">
        <v>153</v>
      </c>
      <c r="C91" s="30">
        <v>2</v>
      </c>
      <c r="D91" s="30"/>
      <c r="E91" s="30"/>
      <c r="F91" s="9">
        <v>12</v>
      </c>
      <c r="G91" s="65"/>
      <c r="H91" s="26"/>
      <c r="I91" s="37">
        <f t="shared" si="31"/>
        <v>0</v>
      </c>
      <c r="J91" s="1"/>
      <c r="L91" s="14">
        <f t="shared" si="25"/>
        <v>24</v>
      </c>
      <c r="M91" s="14">
        <f t="shared" si="26"/>
        <v>0</v>
      </c>
      <c r="N91" s="14">
        <f t="shared" si="30"/>
        <v>0</v>
      </c>
    </row>
    <row r="92" spans="1:14" ht="16.350000000000001" customHeight="1" x14ac:dyDescent="0.25">
      <c r="A92" s="22" t="s">
        <v>154</v>
      </c>
      <c r="B92" s="23" t="s">
        <v>155</v>
      </c>
      <c r="C92" s="30">
        <v>2</v>
      </c>
      <c r="D92" s="30"/>
      <c r="E92" s="30"/>
      <c r="F92" s="9">
        <v>12</v>
      </c>
      <c r="G92" s="65"/>
      <c r="H92" s="26"/>
      <c r="I92" s="37">
        <f t="shared" si="31"/>
        <v>0</v>
      </c>
      <c r="J92" s="1"/>
      <c r="L92" s="14">
        <f t="shared" si="25"/>
        <v>24</v>
      </c>
      <c r="M92" s="14">
        <f t="shared" si="26"/>
        <v>0</v>
      </c>
      <c r="N92" s="14">
        <f t="shared" si="30"/>
        <v>0</v>
      </c>
    </row>
    <row r="93" spans="1:14" ht="16.350000000000001" customHeight="1" x14ac:dyDescent="0.25">
      <c r="A93" s="22" t="s">
        <v>156</v>
      </c>
      <c r="B93" s="23" t="s">
        <v>157</v>
      </c>
      <c r="C93" s="30">
        <v>2</v>
      </c>
      <c r="D93" s="30"/>
      <c r="E93" s="30"/>
      <c r="F93" s="9">
        <v>12</v>
      </c>
      <c r="G93" s="65"/>
      <c r="H93" s="26"/>
      <c r="I93" s="37">
        <f t="shared" si="31"/>
        <v>0</v>
      </c>
      <c r="J93" s="1"/>
      <c r="L93" s="14">
        <f t="shared" si="25"/>
        <v>24</v>
      </c>
      <c r="M93" s="14">
        <f t="shared" si="26"/>
        <v>0</v>
      </c>
      <c r="N93" s="14">
        <f t="shared" si="30"/>
        <v>0</v>
      </c>
    </row>
    <row r="94" spans="1:14" ht="16.350000000000001" customHeight="1" x14ac:dyDescent="0.25">
      <c r="A94" s="22" t="s">
        <v>158</v>
      </c>
      <c r="B94" s="23" t="s">
        <v>159</v>
      </c>
      <c r="C94" s="30">
        <v>2</v>
      </c>
      <c r="D94" s="30"/>
      <c r="E94" s="30"/>
      <c r="F94" s="9">
        <v>12</v>
      </c>
      <c r="G94" s="65"/>
      <c r="H94" s="26"/>
      <c r="I94" s="37">
        <f t="shared" si="31"/>
        <v>0</v>
      </c>
      <c r="J94" s="1"/>
      <c r="L94" s="14">
        <f t="shared" si="25"/>
        <v>24</v>
      </c>
      <c r="M94" s="14">
        <f t="shared" si="26"/>
        <v>0</v>
      </c>
      <c r="N94" s="14">
        <f t="shared" si="30"/>
        <v>0</v>
      </c>
    </row>
    <row r="95" spans="1:14" ht="16.350000000000001" customHeight="1" x14ac:dyDescent="0.25">
      <c r="A95" s="22" t="s">
        <v>160</v>
      </c>
      <c r="B95" s="23" t="s">
        <v>161</v>
      </c>
      <c r="C95" s="30">
        <v>2</v>
      </c>
      <c r="D95" s="30"/>
      <c r="E95" s="30"/>
      <c r="F95" s="9">
        <v>12</v>
      </c>
      <c r="G95" s="65"/>
      <c r="H95" s="26"/>
      <c r="I95" s="37">
        <f t="shared" si="31"/>
        <v>0</v>
      </c>
      <c r="J95" s="1"/>
      <c r="L95" s="14">
        <f t="shared" si="25"/>
        <v>24</v>
      </c>
      <c r="M95" s="14">
        <f t="shared" si="26"/>
        <v>0</v>
      </c>
      <c r="N95" s="14">
        <f t="shared" si="30"/>
        <v>0</v>
      </c>
    </row>
    <row r="96" spans="1:14" ht="16.350000000000001" customHeight="1" x14ac:dyDescent="0.25">
      <c r="A96" s="22" t="s">
        <v>162</v>
      </c>
      <c r="B96" s="23" t="s">
        <v>163</v>
      </c>
      <c r="C96" s="30">
        <v>2</v>
      </c>
      <c r="D96" s="30"/>
      <c r="E96" s="30"/>
      <c r="F96" s="9">
        <v>12</v>
      </c>
      <c r="G96" s="65"/>
      <c r="H96" s="26"/>
      <c r="I96" s="37">
        <f t="shared" si="31"/>
        <v>0</v>
      </c>
      <c r="J96" s="1"/>
      <c r="L96" s="14">
        <f t="shared" si="25"/>
        <v>24</v>
      </c>
      <c r="M96" s="14">
        <f t="shared" si="26"/>
        <v>0</v>
      </c>
      <c r="N96" s="14">
        <f t="shared" si="30"/>
        <v>0</v>
      </c>
    </row>
    <row r="97" spans="1:14" ht="16.350000000000001" customHeight="1" x14ac:dyDescent="0.25">
      <c r="A97" s="22" t="s">
        <v>164</v>
      </c>
      <c r="B97" s="23" t="s">
        <v>165</v>
      </c>
      <c r="C97" s="30">
        <v>2</v>
      </c>
      <c r="D97" s="30"/>
      <c r="E97" s="30"/>
      <c r="F97" s="9">
        <v>12</v>
      </c>
      <c r="G97" s="65"/>
      <c r="H97" s="26"/>
      <c r="I97" s="37">
        <f>H97*F97</f>
        <v>0</v>
      </c>
      <c r="J97" s="1"/>
      <c r="L97" s="14">
        <f t="shared" si="25"/>
        <v>24</v>
      </c>
      <c r="M97" s="14">
        <f t="shared" si="26"/>
        <v>0</v>
      </c>
      <c r="N97" s="14">
        <f t="shared" si="30"/>
        <v>0</v>
      </c>
    </row>
    <row r="98" spans="1:14" ht="16.350000000000001" customHeight="1" thickBot="1" x14ac:dyDescent="0.3">
      <c r="A98" s="12" t="s">
        <v>166</v>
      </c>
      <c r="B98" s="13" t="s">
        <v>167</v>
      </c>
      <c r="C98" s="31">
        <v>2</v>
      </c>
      <c r="D98" s="31"/>
      <c r="E98" s="31"/>
      <c r="F98" s="11">
        <v>12</v>
      </c>
      <c r="G98" s="65"/>
      <c r="H98" s="27"/>
      <c r="I98" s="38">
        <f t="shared" ref="I98" si="32">H98*F98</f>
        <v>0</v>
      </c>
      <c r="J98" s="1"/>
      <c r="L98" s="14">
        <f t="shared" si="25"/>
        <v>24</v>
      </c>
      <c r="M98" s="14">
        <f t="shared" si="26"/>
        <v>0</v>
      </c>
      <c r="N98" s="14">
        <f t="shared" si="30"/>
        <v>0</v>
      </c>
    </row>
    <row r="99" spans="1:14" s="7" customFormat="1" ht="20.100000000000001" customHeight="1" thickBot="1" x14ac:dyDescent="0.3">
      <c r="A99" s="70"/>
      <c r="B99" s="19" t="s">
        <v>98</v>
      </c>
      <c r="C99" s="32">
        <f>SUM(C89:C98)</f>
        <v>20</v>
      </c>
      <c r="D99" s="32">
        <f>SUM(D89:D98)</f>
        <v>0</v>
      </c>
      <c r="E99" s="33">
        <f>SUM(E89:E98)</f>
        <v>0</v>
      </c>
      <c r="F99" s="72"/>
      <c r="G99" s="66"/>
      <c r="H99" s="41">
        <f>SUM(H89:H98)</f>
        <v>0</v>
      </c>
      <c r="I99" s="42">
        <f>SUM(I89:I98)</f>
        <v>0</v>
      </c>
      <c r="L99" s="14"/>
      <c r="M99" s="14"/>
      <c r="N99" s="14"/>
    </row>
    <row r="100" spans="1:14" s="7" customFormat="1" ht="20.100000000000001" customHeight="1" thickBot="1" x14ac:dyDescent="0.3">
      <c r="A100" s="74" t="s">
        <v>86</v>
      </c>
      <c r="B100" s="75"/>
      <c r="C100" s="79" t="s">
        <v>323</v>
      </c>
      <c r="D100" s="79"/>
      <c r="E100" s="79"/>
      <c r="F100" s="72"/>
      <c r="G100" s="64"/>
      <c r="H100" s="64"/>
      <c r="I100" s="66"/>
      <c r="L100" s="14"/>
      <c r="M100" s="14"/>
      <c r="N100" s="14"/>
    </row>
    <row r="101" spans="1:14" ht="16.350000000000001" customHeight="1" x14ac:dyDescent="0.25">
      <c r="A101" s="17" t="s">
        <v>168</v>
      </c>
      <c r="B101" s="18" t="s">
        <v>169</v>
      </c>
      <c r="C101" s="29">
        <v>2</v>
      </c>
      <c r="D101" s="29"/>
      <c r="E101" s="29"/>
      <c r="F101" s="10">
        <v>12</v>
      </c>
      <c r="G101" s="65"/>
      <c r="H101" s="25"/>
      <c r="I101" s="36">
        <f>H101*F101</f>
        <v>0</v>
      </c>
      <c r="J101" s="1"/>
      <c r="L101" s="14">
        <f t="shared" si="25"/>
        <v>24</v>
      </c>
      <c r="M101" s="14">
        <f t="shared" si="26"/>
        <v>0</v>
      </c>
      <c r="N101" s="14">
        <f t="shared" ref="N101:N108" si="33">E101*F101</f>
        <v>0</v>
      </c>
    </row>
    <row r="102" spans="1:14" ht="16.350000000000001" customHeight="1" x14ac:dyDescent="0.25">
      <c r="A102" s="20" t="s">
        <v>170</v>
      </c>
      <c r="B102" s="21" t="s">
        <v>171</v>
      </c>
      <c r="C102" s="34">
        <v>2</v>
      </c>
      <c r="D102" s="34"/>
      <c r="E102" s="34"/>
      <c r="F102" s="8">
        <v>12</v>
      </c>
      <c r="G102" s="65"/>
      <c r="H102" s="28"/>
      <c r="I102" s="39">
        <f t="shared" ref="I102:I107" si="34">H102*F102</f>
        <v>0</v>
      </c>
      <c r="J102" s="1"/>
      <c r="L102" s="14">
        <f t="shared" si="25"/>
        <v>24</v>
      </c>
      <c r="M102" s="14">
        <f t="shared" si="26"/>
        <v>0</v>
      </c>
      <c r="N102" s="14">
        <f t="shared" si="33"/>
        <v>0</v>
      </c>
    </row>
    <row r="103" spans="1:14" ht="16.350000000000001" customHeight="1" x14ac:dyDescent="0.25">
      <c r="A103" s="22" t="s">
        <v>172</v>
      </c>
      <c r="B103" s="23" t="s">
        <v>173</v>
      </c>
      <c r="C103" s="30">
        <v>2</v>
      </c>
      <c r="D103" s="30"/>
      <c r="E103" s="30"/>
      <c r="F103" s="9">
        <v>12</v>
      </c>
      <c r="G103" s="65"/>
      <c r="H103" s="26"/>
      <c r="I103" s="37">
        <f t="shared" si="34"/>
        <v>0</v>
      </c>
      <c r="J103" s="1"/>
      <c r="L103" s="14">
        <f t="shared" si="25"/>
        <v>24</v>
      </c>
      <c r="M103" s="14">
        <f t="shared" si="26"/>
        <v>0</v>
      </c>
      <c r="N103" s="14">
        <f t="shared" si="33"/>
        <v>0</v>
      </c>
    </row>
    <row r="104" spans="1:14" ht="16.350000000000001" customHeight="1" x14ac:dyDescent="0.25">
      <c r="A104" s="22" t="s">
        <v>174</v>
      </c>
      <c r="B104" s="23" t="s">
        <v>175</v>
      </c>
      <c r="C104" s="30">
        <v>2</v>
      </c>
      <c r="D104" s="30"/>
      <c r="E104" s="30"/>
      <c r="F104" s="9">
        <v>12</v>
      </c>
      <c r="G104" s="65"/>
      <c r="H104" s="26"/>
      <c r="I104" s="37">
        <f t="shared" si="34"/>
        <v>0</v>
      </c>
      <c r="J104" s="1"/>
      <c r="L104" s="14">
        <f t="shared" si="25"/>
        <v>24</v>
      </c>
      <c r="M104" s="14">
        <f t="shared" si="26"/>
        <v>0</v>
      </c>
      <c r="N104" s="14">
        <f t="shared" si="33"/>
        <v>0</v>
      </c>
    </row>
    <row r="105" spans="1:14" ht="16.350000000000001" customHeight="1" x14ac:dyDescent="0.25">
      <c r="A105" s="22" t="s">
        <v>176</v>
      </c>
      <c r="B105" s="23" t="s">
        <v>177</v>
      </c>
      <c r="C105" s="30">
        <v>2</v>
      </c>
      <c r="D105" s="30"/>
      <c r="E105" s="30"/>
      <c r="F105" s="9">
        <v>12</v>
      </c>
      <c r="G105" s="65"/>
      <c r="H105" s="26"/>
      <c r="I105" s="37">
        <f t="shared" si="34"/>
        <v>0</v>
      </c>
      <c r="J105" s="1"/>
      <c r="L105" s="14">
        <f t="shared" si="25"/>
        <v>24</v>
      </c>
      <c r="M105" s="14">
        <f t="shared" si="26"/>
        <v>0</v>
      </c>
      <c r="N105" s="14">
        <f t="shared" si="33"/>
        <v>0</v>
      </c>
    </row>
    <row r="106" spans="1:14" ht="16.350000000000001" customHeight="1" x14ac:dyDescent="0.25">
      <c r="A106" s="22" t="s">
        <v>178</v>
      </c>
      <c r="B106" s="23" t="s">
        <v>179</v>
      </c>
      <c r="C106" s="30">
        <v>2</v>
      </c>
      <c r="D106" s="30"/>
      <c r="E106" s="30"/>
      <c r="F106" s="9">
        <v>12</v>
      </c>
      <c r="G106" s="65"/>
      <c r="H106" s="26"/>
      <c r="I106" s="37">
        <f t="shared" si="34"/>
        <v>0</v>
      </c>
      <c r="J106" s="1"/>
      <c r="L106" s="14">
        <f t="shared" si="25"/>
        <v>24</v>
      </c>
      <c r="M106" s="14">
        <f t="shared" si="26"/>
        <v>0</v>
      </c>
      <c r="N106" s="14">
        <f t="shared" si="33"/>
        <v>0</v>
      </c>
    </row>
    <row r="107" spans="1:14" ht="16.350000000000001" customHeight="1" x14ac:dyDescent="0.25">
      <c r="A107" s="22" t="s">
        <v>180</v>
      </c>
      <c r="B107" s="23" t="s">
        <v>181</v>
      </c>
      <c r="C107" s="30">
        <v>2</v>
      </c>
      <c r="D107" s="30"/>
      <c r="E107" s="30"/>
      <c r="F107" s="9">
        <v>12</v>
      </c>
      <c r="G107" s="65"/>
      <c r="H107" s="26"/>
      <c r="I107" s="37">
        <f t="shared" si="34"/>
        <v>0</v>
      </c>
      <c r="J107" s="1"/>
      <c r="L107" s="14">
        <f t="shared" si="25"/>
        <v>24</v>
      </c>
      <c r="M107" s="14">
        <f t="shared" si="26"/>
        <v>0</v>
      </c>
      <c r="N107" s="14">
        <f t="shared" si="33"/>
        <v>0</v>
      </c>
    </row>
    <row r="108" spans="1:14" ht="16.350000000000001" customHeight="1" thickBot="1" x14ac:dyDescent="0.3">
      <c r="A108" s="12" t="s">
        <v>182</v>
      </c>
      <c r="B108" s="13" t="s">
        <v>183</v>
      </c>
      <c r="C108" s="31">
        <v>2</v>
      </c>
      <c r="D108" s="31"/>
      <c r="E108" s="31"/>
      <c r="F108" s="11">
        <v>12</v>
      </c>
      <c r="G108" s="65"/>
      <c r="H108" s="27"/>
      <c r="I108" s="38">
        <f t="shared" ref="I108" si="35">H108*F108</f>
        <v>0</v>
      </c>
      <c r="J108" s="1"/>
      <c r="L108" s="14">
        <f t="shared" si="25"/>
        <v>24</v>
      </c>
      <c r="M108" s="14">
        <f t="shared" si="26"/>
        <v>0</v>
      </c>
      <c r="N108" s="14">
        <f t="shared" si="33"/>
        <v>0</v>
      </c>
    </row>
    <row r="109" spans="1:14" s="7" customFormat="1" ht="20.100000000000001" customHeight="1" thickBot="1" x14ac:dyDescent="0.3">
      <c r="A109" s="70"/>
      <c r="B109" s="19" t="s">
        <v>99</v>
      </c>
      <c r="C109" s="32">
        <f>SUM(C101:C108)</f>
        <v>16</v>
      </c>
      <c r="D109" s="32">
        <f>SUM(D101:D108)</f>
        <v>0</v>
      </c>
      <c r="E109" s="33">
        <f>SUM(E101:E108)</f>
        <v>0</v>
      </c>
      <c r="F109" s="72"/>
      <c r="G109" s="66"/>
      <c r="H109" s="41">
        <f>SUM(H101:H108)</f>
        <v>0</v>
      </c>
      <c r="I109" s="42">
        <f>SUM(I101:I108)</f>
        <v>0</v>
      </c>
      <c r="L109" s="14"/>
      <c r="M109" s="14"/>
      <c r="N109" s="14"/>
    </row>
    <row r="110" spans="1:14" s="7" customFormat="1" ht="20.100000000000001" customHeight="1" thickBot="1" x14ac:dyDescent="0.3">
      <c r="A110" s="74" t="s">
        <v>87</v>
      </c>
      <c r="B110" s="75"/>
      <c r="C110" s="79" t="s">
        <v>323</v>
      </c>
      <c r="D110" s="79"/>
      <c r="E110" s="79"/>
      <c r="F110" s="72"/>
      <c r="G110" s="64"/>
      <c r="H110" s="64"/>
      <c r="I110" s="66"/>
      <c r="L110" s="14"/>
      <c r="M110" s="14"/>
      <c r="N110" s="14"/>
    </row>
    <row r="111" spans="1:14" ht="16.350000000000001" customHeight="1" x14ac:dyDescent="0.25">
      <c r="A111" s="17" t="s">
        <v>184</v>
      </c>
      <c r="B111" s="18" t="s">
        <v>185</v>
      </c>
      <c r="C111" s="29">
        <v>2</v>
      </c>
      <c r="D111" s="29"/>
      <c r="E111" s="29"/>
      <c r="F111" s="10">
        <v>12</v>
      </c>
      <c r="G111" s="65"/>
      <c r="H111" s="25"/>
      <c r="I111" s="36">
        <f>H111*F111</f>
        <v>0</v>
      </c>
      <c r="J111" s="1"/>
      <c r="L111" s="14">
        <f t="shared" si="25"/>
        <v>24</v>
      </c>
      <c r="M111" s="14">
        <f t="shared" si="26"/>
        <v>0</v>
      </c>
      <c r="N111" s="14">
        <f t="shared" ref="N111:N118" si="36">E111*F111</f>
        <v>0</v>
      </c>
    </row>
    <row r="112" spans="1:14" ht="16.350000000000001" customHeight="1" x14ac:dyDescent="0.25">
      <c r="A112" s="20" t="s">
        <v>186</v>
      </c>
      <c r="B112" s="21" t="s">
        <v>187</v>
      </c>
      <c r="C112" s="34">
        <v>2</v>
      </c>
      <c r="D112" s="34"/>
      <c r="E112" s="34"/>
      <c r="F112" s="8">
        <v>12</v>
      </c>
      <c r="G112" s="65"/>
      <c r="H112" s="28"/>
      <c r="I112" s="39">
        <f t="shared" ref="I112:I117" si="37">H112*F112</f>
        <v>0</v>
      </c>
      <c r="J112" s="1"/>
      <c r="L112" s="14">
        <f t="shared" si="25"/>
        <v>24</v>
      </c>
      <c r="M112" s="14">
        <f t="shared" si="26"/>
        <v>0</v>
      </c>
      <c r="N112" s="14">
        <f t="shared" si="36"/>
        <v>0</v>
      </c>
    </row>
    <row r="113" spans="1:14" ht="16.350000000000001" customHeight="1" x14ac:dyDescent="0.25">
      <c r="A113" s="22" t="s">
        <v>188</v>
      </c>
      <c r="B113" s="23" t="s">
        <v>189</v>
      </c>
      <c r="C113" s="30">
        <v>2</v>
      </c>
      <c r="D113" s="30"/>
      <c r="E113" s="30"/>
      <c r="F113" s="9">
        <v>12</v>
      </c>
      <c r="G113" s="65"/>
      <c r="H113" s="26"/>
      <c r="I113" s="37">
        <f t="shared" si="37"/>
        <v>0</v>
      </c>
      <c r="J113" s="1"/>
      <c r="L113" s="14">
        <f t="shared" si="25"/>
        <v>24</v>
      </c>
      <c r="M113" s="14">
        <f t="shared" si="26"/>
        <v>0</v>
      </c>
      <c r="N113" s="14">
        <f t="shared" si="36"/>
        <v>0</v>
      </c>
    </row>
    <row r="114" spans="1:14" ht="16.350000000000001" customHeight="1" x14ac:dyDescent="0.25">
      <c r="A114" s="22" t="s">
        <v>190</v>
      </c>
      <c r="B114" s="23" t="s">
        <v>191</v>
      </c>
      <c r="C114" s="30">
        <v>2</v>
      </c>
      <c r="D114" s="30"/>
      <c r="E114" s="30"/>
      <c r="F114" s="9">
        <v>12</v>
      </c>
      <c r="G114" s="65"/>
      <c r="H114" s="26"/>
      <c r="I114" s="37">
        <f t="shared" si="37"/>
        <v>0</v>
      </c>
      <c r="J114" s="1"/>
      <c r="L114" s="14">
        <f t="shared" si="25"/>
        <v>24</v>
      </c>
      <c r="M114" s="14">
        <f t="shared" si="26"/>
        <v>0</v>
      </c>
      <c r="N114" s="14">
        <f t="shared" si="36"/>
        <v>0</v>
      </c>
    </row>
    <row r="115" spans="1:14" ht="16.350000000000001" customHeight="1" x14ac:dyDescent="0.25">
      <c r="A115" s="22" t="s">
        <v>192</v>
      </c>
      <c r="B115" s="23" t="s">
        <v>193</v>
      </c>
      <c r="C115" s="30">
        <v>2</v>
      </c>
      <c r="D115" s="30"/>
      <c r="E115" s="30"/>
      <c r="F115" s="9">
        <v>12</v>
      </c>
      <c r="G115" s="65"/>
      <c r="H115" s="26"/>
      <c r="I115" s="37">
        <f t="shared" si="37"/>
        <v>0</v>
      </c>
      <c r="J115" s="1"/>
      <c r="L115" s="14">
        <f t="shared" si="25"/>
        <v>24</v>
      </c>
      <c r="M115" s="14">
        <f t="shared" si="26"/>
        <v>0</v>
      </c>
      <c r="N115" s="14">
        <f t="shared" si="36"/>
        <v>0</v>
      </c>
    </row>
    <row r="116" spans="1:14" ht="16.350000000000001" customHeight="1" x14ac:dyDescent="0.25">
      <c r="A116" s="22" t="s">
        <v>194</v>
      </c>
      <c r="B116" s="23" t="s">
        <v>195</v>
      </c>
      <c r="C116" s="30">
        <v>2</v>
      </c>
      <c r="D116" s="30"/>
      <c r="E116" s="30"/>
      <c r="F116" s="9">
        <v>12</v>
      </c>
      <c r="G116" s="65"/>
      <c r="H116" s="26"/>
      <c r="I116" s="37">
        <f t="shared" si="37"/>
        <v>0</v>
      </c>
      <c r="J116" s="1"/>
      <c r="L116" s="14">
        <f t="shared" si="25"/>
        <v>24</v>
      </c>
      <c r="M116" s="14">
        <f t="shared" si="26"/>
        <v>0</v>
      </c>
      <c r="N116" s="14">
        <f t="shared" si="36"/>
        <v>0</v>
      </c>
    </row>
    <row r="117" spans="1:14" ht="16.350000000000001" customHeight="1" x14ac:dyDescent="0.25">
      <c r="A117" s="22" t="s">
        <v>196</v>
      </c>
      <c r="B117" s="23" t="s">
        <v>197</v>
      </c>
      <c r="C117" s="30">
        <v>2</v>
      </c>
      <c r="D117" s="30"/>
      <c r="E117" s="30"/>
      <c r="F117" s="9">
        <v>12</v>
      </c>
      <c r="G117" s="65"/>
      <c r="H117" s="26"/>
      <c r="I117" s="37">
        <f t="shared" si="37"/>
        <v>0</v>
      </c>
      <c r="J117" s="1"/>
      <c r="L117" s="14">
        <f t="shared" si="25"/>
        <v>24</v>
      </c>
      <c r="M117" s="14">
        <f t="shared" si="26"/>
        <v>0</v>
      </c>
      <c r="N117" s="14">
        <f t="shared" si="36"/>
        <v>0</v>
      </c>
    </row>
    <row r="118" spans="1:14" ht="16.350000000000001" customHeight="1" thickBot="1" x14ac:dyDescent="0.3">
      <c r="A118" s="12" t="s">
        <v>198</v>
      </c>
      <c r="B118" s="13" t="s">
        <v>199</v>
      </c>
      <c r="C118" s="31">
        <v>2</v>
      </c>
      <c r="D118" s="31"/>
      <c r="E118" s="31"/>
      <c r="F118" s="11">
        <v>12</v>
      </c>
      <c r="G118" s="65"/>
      <c r="H118" s="27"/>
      <c r="I118" s="38">
        <f t="shared" ref="I118" si="38">H118*F118</f>
        <v>0</v>
      </c>
      <c r="J118" s="1"/>
      <c r="L118" s="14">
        <f t="shared" si="25"/>
        <v>24</v>
      </c>
      <c r="M118" s="14">
        <f t="shared" si="26"/>
        <v>0</v>
      </c>
      <c r="N118" s="14">
        <f t="shared" si="36"/>
        <v>0</v>
      </c>
    </row>
    <row r="119" spans="1:14" s="7" customFormat="1" ht="20.100000000000001" customHeight="1" thickBot="1" x14ac:dyDescent="0.3">
      <c r="A119" s="70"/>
      <c r="B119" s="19" t="s">
        <v>100</v>
      </c>
      <c r="C119" s="35">
        <f>SUM(C111:C118)</f>
        <v>16</v>
      </c>
      <c r="D119" s="32">
        <f>SUM(D111:D118)</f>
        <v>0</v>
      </c>
      <c r="E119" s="33">
        <f>SUM(E111:E118)</f>
        <v>0</v>
      </c>
      <c r="F119" s="72"/>
      <c r="G119" s="66"/>
      <c r="H119" s="41">
        <f>SUM(H111:H118)</f>
        <v>0</v>
      </c>
      <c r="I119" s="42">
        <f>SUM(I111:I118)</f>
        <v>0</v>
      </c>
      <c r="L119" s="14"/>
      <c r="M119" s="14"/>
      <c r="N119" s="14"/>
    </row>
    <row r="120" spans="1:14" s="7" customFormat="1" ht="20.100000000000001" customHeight="1" thickBot="1" x14ac:dyDescent="0.3">
      <c r="A120" s="74" t="s">
        <v>88</v>
      </c>
      <c r="B120" s="75"/>
      <c r="C120" s="79" t="s">
        <v>323</v>
      </c>
      <c r="D120" s="79"/>
      <c r="E120" s="79"/>
      <c r="F120" s="72"/>
      <c r="G120" s="64"/>
      <c r="H120" s="64"/>
      <c r="I120" s="66"/>
      <c r="L120" s="14"/>
      <c r="M120" s="14"/>
      <c r="N120" s="14"/>
    </row>
    <row r="121" spans="1:14" ht="16.350000000000001" customHeight="1" x14ac:dyDescent="0.25">
      <c r="A121" s="17" t="s">
        <v>200</v>
      </c>
      <c r="B121" s="18" t="s">
        <v>141</v>
      </c>
      <c r="C121" s="29"/>
      <c r="D121" s="29"/>
      <c r="E121" s="29"/>
      <c r="F121" s="10">
        <v>21</v>
      </c>
      <c r="G121" s="65"/>
      <c r="H121" s="25"/>
      <c r="I121" s="36">
        <f>H121*F121</f>
        <v>0</v>
      </c>
      <c r="J121" s="1"/>
      <c r="L121" s="14">
        <f t="shared" si="25"/>
        <v>0</v>
      </c>
      <c r="M121" s="14">
        <f t="shared" si="26"/>
        <v>0</v>
      </c>
      <c r="N121" s="14">
        <f>E121*F121</f>
        <v>0</v>
      </c>
    </row>
    <row r="122" spans="1:14" ht="16.350000000000001" customHeight="1" x14ac:dyDescent="0.25">
      <c r="A122" s="20" t="s">
        <v>201</v>
      </c>
      <c r="B122" s="21" t="s">
        <v>143</v>
      </c>
      <c r="C122" s="34"/>
      <c r="D122" s="34"/>
      <c r="E122" s="34"/>
      <c r="F122" s="8">
        <v>21</v>
      </c>
      <c r="G122" s="65"/>
      <c r="H122" s="28"/>
      <c r="I122" s="39">
        <f t="shared" ref="I122:I123" si="39">H122*F122</f>
        <v>0</v>
      </c>
      <c r="J122" s="1"/>
      <c r="L122" s="14">
        <f t="shared" si="25"/>
        <v>0</v>
      </c>
      <c r="M122" s="14">
        <f t="shared" si="26"/>
        <v>0</v>
      </c>
      <c r="N122" s="14">
        <f>E122*F122</f>
        <v>0</v>
      </c>
    </row>
    <row r="123" spans="1:14" ht="16.350000000000001" customHeight="1" x14ac:dyDescent="0.25">
      <c r="A123" s="22" t="s">
        <v>202</v>
      </c>
      <c r="B123" s="23" t="s">
        <v>145</v>
      </c>
      <c r="C123" s="30"/>
      <c r="D123" s="30"/>
      <c r="E123" s="30"/>
      <c r="F123" s="9">
        <v>21</v>
      </c>
      <c r="G123" s="65"/>
      <c r="H123" s="26"/>
      <c r="I123" s="37">
        <f t="shared" si="39"/>
        <v>0</v>
      </c>
      <c r="J123" s="1"/>
      <c r="L123" s="14">
        <f t="shared" si="25"/>
        <v>0</v>
      </c>
      <c r="M123" s="14">
        <f t="shared" si="26"/>
        <v>0</v>
      </c>
      <c r="N123" s="14">
        <f>E123*F123</f>
        <v>0</v>
      </c>
    </row>
    <row r="124" spans="1:14" ht="16.350000000000001" customHeight="1" thickBot="1" x14ac:dyDescent="0.3">
      <c r="A124" s="12" t="s">
        <v>203</v>
      </c>
      <c r="B124" s="13" t="s">
        <v>147</v>
      </c>
      <c r="C124" s="31"/>
      <c r="D124" s="31"/>
      <c r="E124" s="31"/>
      <c r="F124" s="11">
        <v>21</v>
      </c>
      <c r="G124" s="65"/>
      <c r="H124" s="27"/>
      <c r="I124" s="38">
        <f t="shared" ref="I124" si="40">H124*F124</f>
        <v>0</v>
      </c>
      <c r="J124" s="1"/>
      <c r="L124" s="14">
        <f t="shared" si="25"/>
        <v>0</v>
      </c>
      <c r="M124" s="14">
        <f t="shared" si="26"/>
        <v>0</v>
      </c>
      <c r="N124" s="14">
        <f>E124*F124</f>
        <v>0</v>
      </c>
    </row>
    <row r="125" spans="1:14" s="7" customFormat="1" ht="20.100000000000001" customHeight="1" thickBot="1" x14ac:dyDescent="0.3">
      <c r="A125" s="70"/>
      <c r="B125" s="19" t="s">
        <v>101</v>
      </c>
      <c r="C125" s="32">
        <f>SUM(C121:C124)</f>
        <v>0</v>
      </c>
      <c r="D125" s="32">
        <f>SUM(D121:D124)</f>
        <v>0</v>
      </c>
      <c r="E125" s="33">
        <f>SUM(E121:E124)</f>
        <v>0</v>
      </c>
      <c r="F125" s="72"/>
      <c r="G125" s="66"/>
      <c r="H125" s="41">
        <f>SUM(H121:H124)</f>
        <v>0</v>
      </c>
      <c r="I125" s="42">
        <f>SUM(I121:I124)</f>
        <v>0</v>
      </c>
      <c r="L125" s="14"/>
      <c r="M125" s="14"/>
      <c r="N125" s="14"/>
    </row>
    <row r="126" spans="1:14" s="7" customFormat="1" ht="20.100000000000001" customHeight="1" thickBot="1" x14ac:dyDescent="0.3">
      <c r="A126" s="74" t="s">
        <v>89</v>
      </c>
      <c r="B126" s="75"/>
      <c r="C126" s="79" t="s">
        <v>323</v>
      </c>
      <c r="D126" s="79"/>
      <c r="E126" s="79"/>
      <c r="F126" s="72"/>
      <c r="G126" s="64"/>
      <c r="H126" s="64"/>
      <c r="I126" s="66"/>
      <c r="K126" s="1"/>
      <c r="L126" s="14"/>
      <c r="M126" s="14"/>
      <c r="N126" s="14"/>
    </row>
    <row r="127" spans="1:14" ht="16.350000000000001" customHeight="1" x14ac:dyDescent="0.25">
      <c r="A127" s="17" t="s">
        <v>204</v>
      </c>
      <c r="B127" s="18" t="s">
        <v>149</v>
      </c>
      <c r="C127" s="29"/>
      <c r="D127" s="29"/>
      <c r="E127" s="29"/>
      <c r="F127" s="10">
        <v>21</v>
      </c>
      <c r="G127" s="65"/>
      <c r="H127" s="25"/>
      <c r="I127" s="36">
        <f>H127*F127</f>
        <v>0</v>
      </c>
      <c r="J127" s="1"/>
      <c r="L127" s="14">
        <f t="shared" si="25"/>
        <v>0</v>
      </c>
      <c r="M127" s="14">
        <f t="shared" si="26"/>
        <v>0</v>
      </c>
      <c r="N127" s="14">
        <f>E127*F127</f>
        <v>0</v>
      </c>
    </row>
    <row r="128" spans="1:14" ht="16.350000000000001" customHeight="1" x14ac:dyDescent="0.25">
      <c r="A128" s="20" t="s">
        <v>205</v>
      </c>
      <c r="B128" s="21" t="s">
        <v>151</v>
      </c>
      <c r="C128" s="34"/>
      <c r="D128" s="34"/>
      <c r="E128" s="34"/>
      <c r="F128" s="8">
        <v>21</v>
      </c>
      <c r="G128" s="65"/>
      <c r="H128" s="28"/>
      <c r="I128" s="39">
        <f t="shared" ref="I128:I129" si="41">H128*F128</f>
        <v>0</v>
      </c>
      <c r="J128" s="1"/>
      <c r="L128" s="14">
        <f t="shared" si="25"/>
        <v>0</v>
      </c>
      <c r="M128" s="14">
        <f t="shared" si="26"/>
        <v>0</v>
      </c>
      <c r="N128" s="14">
        <f>E128*F128</f>
        <v>0</v>
      </c>
    </row>
    <row r="129" spans="1:14" ht="16.350000000000001" customHeight="1" x14ac:dyDescent="0.25">
      <c r="A129" s="22" t="s">
        <v>206</v>
      </c>
      <c r="B129" s="23" t="s">
        <v>153</v>
      </c>
      <c r="C129" s="30"/>
      <c r="D129" s="30"/>
      <c r="E129" s="30"/>
      <c r="F129" s="9">
        <v>21</v>
      </c>
      <c r="G129" s="65"/>
      <c r="H129" s="26"/>
      <c r="I129" s="37">
        <f t="shared" si="41"/>
        <v>0</v>
      </c>
      <c r="J129" s="1"/>
      <c r="L129" s="14">
        <f t="shared" si="25"/>
        <v>0</v>
      </c>
      <c r="M129" s="14">
        <f t="shared" si="26"/>
        <v>0</v>
      </c>
      <c r="N129" s="14">
        <f>E129*F129</f>
        <v>0</v>
      </c>
    </row>
    <row r="130" spans="1:14" ht="16.350000000000001" customHeight="1" thickBot="1" x14ac:dyDescent="0.3">
      <c r="A130" s="12" t="s">
        <v>207</v>
      </c>
      <c r="B130" s="13" t="s">
        <v>155</v>
      </c>
      <c r="C130" s="31"/>
      <c r="D130" s="31"/>
      <c r="E130" s="31"/>
      <c r="F130" s="11">
        <v>21</v>
      </c>
      <c r="G130" s="65"/>
      <c r="H130" s="27"/>
      <c r="I130" s="38">
        <f t="shared" ref="I130" si="42">H130*F130</f>
        <v>0</v>
      </c>
      <c r="J130" s="1"/>
      <c r="L130" s="14">
        <f t="shared" si="25"/>
        <v>0</v>
      </c>
      <c r="M130" s="14">
        <f t="shared" si="26"/>
        <v>0</v>
      </c>
      <c r="N130" s="14">
        <f>E130*F130</f>
        <v>0</v>
      </c>
    </row>
    <row r="131" spans="1:14" s="7" customFormat="1" ht="20.100000000000001" customHeight="1" thickBot="1" x14ac:dyDescent="0.3">
      <c r="A131" s="70"/>
      <c r="B131" s="19" t="s">
        <v>102</v>
      </c>
      <c r="C131" s="32">
        <f>SUM(C127:C130)</f>
        <v>0</v>
      </c>
      <c r="D131" s="32">
        <f>SUM(D127:D130)</f>
        <v>0</v>
      </c>
      <c r="E131" s="33">
        <f>SUM(E127:E130)</f>
        <v>0</v>
      </c>
      <c r="F131" s="72"/>
      <c r="G131" s="66"/>
      <c r="H131" s="41">
        <f>SUM(H127:H130)</f>
        <v>0</v>
      </c>
      <c r="I131" s="42">
        <f>SUM(I127:I130)</f>
        <v>0</v>
      </c>
      <c r="L131" s="14"/>
      <c r="M131" s="14"/>
      <c r="N131" s="14"/>
    </row>
    <row r="132" spans="1:14" s="7" customFormat="1" ht="20.100000000000001" customHeight="1" thickBot="1" x14ac:dyDescent="0.3">
      <c r="A132" s="74" t="s">
        <v>90</v>
      </c>
      <c r="B132" s="75"/>
      <c r="C132" s="79" t="s">
        <v>323</v>
      </c>
      <c r="D132" s="79"/>
      <c r="E132" s="79"/>
      <c r="F132" s="72"/>
      <c r="G132" s="64"/>
      <c r="H132" s="64"/>
      <c r="I132" s="66"/>
      <c r="L132" s="14"/>
      <c r="M132" s="14"/>
      <c r="N132" s="14"/>
    </row>
    <row r="133" spans="1:14" ht="16.350000000000001" customHeight="1" x14ac:dyDescent="0.25">
      <c r="A133" s="17" t="s">
        <v>208</v>
      </c>
      <c r="B133" s="18" t="s">
        <v>209</v>
      </c>
      <c r="C133" s="29"/>
      <c r="D133" s="29"/>
      <c r="E133" s="29"/>
      <c r="F133" s="10">
        <v>21</v>
      </c>
      <c r="G133" s="65"/>
      <c r="H133" s="25"/>
      <c r="I133" s="36">
        <f>H133*F133</f>
        <v>0</v>
      </c>
      <c r="J133" s="1"/>
      <c r="L133" s="14">
        <f t="shared" si="25"/>
        <v>0</v>
      </c>
      <c r="M133" s="14">
        <f t="shared" si="26"/>
        <v>0</v>
      </c>
      <c r="N133" s="14">
        <f>E133*F133</f>
        <v>0</v>
      </c>
    </row>
    <row r="134" spans="1:14" ht="16.350000000000001" customHeight="1" x14ac:dyDescent="0.25">
      <c r="A134" s="20" t="s">
        <v>210</v>
      </c>
      <c r="B134" s="21" t="s">
        <v>211</v>
      </c>
      <c r="C134" s="34"/>
      <c r="D134" s="34"/>
      <c r="E134" s="34"/>
      <c r="F134" s="8">
        <v>21</v>
      </c>
      <c r="G134" s="65"/>
      <c r="H134" s="28"/>
      <c r="I134" s="39">
        <f t="shared" ref="I134:I135" si="43">H134*F134</f>
        <v>0</v>
      </c>
      <c r="J134" s="1"/>
      <c r="L134" s="14">
        <f t="shared" si="25"/>
        <v>0</v>
      </c>
      <c r="M134" s="14">
        <f t="shared" si="26"/>
        <v>0</v>
      </c>
      <c r="N134" s="14">
        <f>E134*F134</f>
        <v>0</v>
      </c>
    </row>
    <row r="135" spans="1:14" ht="16.350000000000001" customHeight="1" x14ac:dyDescent="0.25">
      <c r="A135" s="22" t="s">
        <v>212</v>
      </c>
      <c r="B135" s="23" t="s">
        <v>169</v>
      </c>
      <c r="C135" s="30"/>
      <c r="D135" s="30"/>
      <c r="E135" s="30"/>
      <c r="F135" s="9">
        <v>21</v>
      </c>
      <c r="G135" s="65"/>
      <c r="H135" s="26"/>
      <c r="I135" s="37">
        <f t="shared" si="43"/>
        <v>0</v>
      </c>
      <c r="J135" s="1"/>
      <c r="L135" s="14">
        <f t="shared" si="25"/>
        <v>0</v>
      </c>
      <c r="M135" s="14">
        <f t="shared" si="26"/>
        <v>0</v>
      </c>
      <c r="N135" s="14">
        <f>E135*F135</f>
        <v>0</v>
      </c>
    </row>
    <row r="136" spans="1:14" ht="16.350000000000001" customHeight="1" thickBot="1" x14ac:dyDescent="0.3">
      <c r="A136" s="12" t="s">
        <v>213</v>
      </c>
      <c r="B136" s="13" t="s">
        <v>171</v>
      </c>
      <c r="C136" s="31"/>
      <c r="D136" s="31"/>
      <c r="E136" s="31"/>
      <c r="F136" s="11">
        <v>21</v>
      </c>
      <c r="G136" s="65"/>
      <c r="H136" s="27"/>
      <c r="I136" s="38">
        <f t="shared" ref="I136" si="44">H136*F136</f>
        <v>0</v>
      </c>
      <c r="J136" s="1"/>
      <c r="L136" s="14">
        <f t="shared" si="25"/>
        <v>0</v>
      </c>
      <c r="M136" s="14">
        <f t="shared" si="26"/>
        <v>0</v>
      </c>
      <c r="N136" s="14">
        <f>E136*F136</f>
        <v>0</v>
      </c>
    </row>
    <row r="137" spans="1:14" s="7" customFormat="1" ht="20.100000000000001" customHeight="1" thickBot="1" x14ac:dyDescent="0.3">
      <c r="A137" s="70"/>
      <c r="B137" s="19" t="s">
        <v>103</v>
      </c>
      <c r="C137" s="32">
        <f>SUM(C133:C136)</f>
        <v>0</v>
      </c>
      <c r="D137" s="32">
        <f>SUM(D133:D136)</f>
        <v>0</v>
      </c>
      <c r="E137" s="33">
        <f>SUM(E133:E136)</f>
        <v>0</v>
      </c>
      <c r="F137" s="72"/>
      <c r="G137" s="66"/>
      <c r="H137" s="41">
        <f>SUM(H133:H136)</f>
        <v>0</v>
      </c>
      <c r="I137" s="42">
        <f>SUM(I133:I136)</f>
        <v>0</v>
      </c>
      <c r="L137" s="14"/>
      <c r="M137" s="14"/>
      <c r="N137" s="14"/>
    </row>
    <row r="138" spans="1:14" s="7" customFormat="1" ht="20.100000000000001" customHeight="1" thickBot="1" x14ac:dyDescent="0.3">
      <c r="A138" s="74" t="s">
        <v>1</v>
      </c>
      <c r="B138" s="76"/>
      <c r="C138" s="79" t="s">
        <v>323</v>
      </c>
      <c r="D138" s="79"/>
      <c r="E138" s="79"/>
      <c r="F138" s="72"/>
      <c r="G138" s="64"/>
      <c r="H138" s="64"/>
      <c r="I138" s="66"/>
      <c r="L138" s="14"/>
      <c r="M138" s="14"/>
      <c r="N138" s="14"/>
    </row>
    <row r="139" spans="1:14" ht="16.350000000000001" customHeight="1" x14ac:dyDescent="0.25">
      <c r="A139" s="17" t="s">
        <v>214</v>
      </c>
      <c r="B139" s="18" t="s">
        <v>215</v>
      </c>
      <c r="C139" s="29">
        <v>1</v>
      </c>
      <c r="D139" s="29"/>
      <c r="E139" s="29"/>
      <c r="F139" s="10">
        <v>220</v>
      </c>
      <c r="G139" s="65"/>
      <c r="H139" s="25"/>
      <c r="I139" s="36">
        <f t="shared" ref="I139:I157" si="45">H139*F139</f>
        <v>0</v>
      </c>
      <c r="J139" s="1"/>
      <c r="L139" s="14">
        <f t="shared" si="25"/>
        <v>220</v>
      </c>
      <c r="M139" s="14">
        <f t="shared" si="26"/>
        <v>0</v>
      </c>
      <c r="N139" s="14">
        <f t="shared" ref="N139:N157" si="46">E139*F139</f>
        <v>0</v>
      </c>
    </row>
    <row r="140" spans="1:14" ht="16.350000000000001" customHeight="1" x14ac:dyDescent="0.25">
      <c r="A140" s="22" t="s">
        <v>216</v>
      </c>
      <c r="B140" s="23" t="s">
        <v>217</v>
      </c>
      <c r="C140" s="30"/>
      <c r="D140" s="30"/>
      <c r="E140" s="30"/>
      <c r="F140" s="9">
        <v>308</v>
      </c>
      <c r="G140" s="65"/>
      <c r="H140" s="26"/>
      <c r="I140" s="37">
        <f>H140*F140</f>
        <v>0</v>
      </c>
      <c r="J140" s="1"/>
      <c r="L140" s="14">
        <f t="shared" si="25"/>
        <v>0</v>
      </c>
      <c r="M140" s="14">
        <f t="shared" si="26"/>
        <v>0</v>
      </c>
      <c r="N140" s="14">
        <f t="shared" si="46"/>
        <v>0</v>
      </c>
    </row>
    <row r="141" spans="1:14" ht="16.350000000000001" customHeight="1" x14ac:dyDescent="0.25">
      <c r="A141" s="22" t="s">
        <v>218</v>
      </c>
      <c r="B141" s="23" t="s">
        <v>219</v>
      </c>
      <c r="C141" s="30">
        <v>1</v>
      </c>
      <c r="D141" s="30"/>
      <c r="E141" s="30"/>
      <c r="F141" s="9">
        <v>89</v>
      </c>
      <c r="G141" s="65"/>
      <c r="H141" s="26"/>
      <c r="I141" s="37">
        <f>H141*F141</f>
        <v>0</v>
      </c>
      <c r="J141" s="1"/>
      <c r="L141" s="14">
        <f t="shared" si="25"/>
        <v>89</v>
      </c>
      <c r="M141" s="14">
        <f t="shared" si="26"/>
        <v>0</v>
      </c>
      <c r="N141" s="14">
        <f t="shared" si="46"/>
        <v>0</v>
      </c>
    </row>
    <row r="142" spans="1:14" ht="16.350000000000001" customHeight="1" x14ac:dyDescent="0.25">
      <c r="A142" s="22" t="s">
        <v>220</v>
      </c>
      <c r="B142" s="23" t="s">
        <v>221</v>
      </c>
      <c r="C142" s="30"/>
      <c r="D142" s="30"/>
      <c r="E142" s="30"/>
      <c r="F142" s="9">
        <v>100</v>
      </c>
      <c r="G142" s="65"/>
      <c r="H142" s="26"/>
      <c r="I142" s="37">
        <f>H142*F142</f>
        <v>0</v>
      </c>
      <c r="J142" s="1"/>
      <c r="L142" s="14">
        <f t="shared" ref="L142:L169" si="47">C142*F142</f>
        <v>0</v>
      </c>
      <c r="M142" s="14">
        <f t="shared" ref="M142:M169" si="48">D142*F142</f>
        <v>0</v>
      </c>
      <c r="N142" s="14">
        <f t="shared" si="46"/>
        <v>0</v>
      </c>
    </row>
    <row r="143" spans="1:14" ht="16.350000000000001" customHeight="1" x14ac:dyDescent="0.25">
      <c r="A143" s="22" t="s">
        <v>222</v>
      </c>
      <c r="B143" s="23" t="s">
        <v>223</v>
      </c>
      <c r="C143" s="30"/>
      <c r="D143" s="30"/>
      <c r="E143" s="30"/>
      <c r="F143" s="9">
        <v>100</v>
      </c>
      <c r="G143" s="65"/>
      <c r="H143" s="26"/>
      <c r="I143" s="37">
        <f>H143*F143</f>
        <v>0</v>
      </c>
      <c r="J143" s="1"/>
      <c r="L143" s="14">
        <f t="shared" si="47"/>
        <v>0</v>
      </c>
      <c r="M143" s="14">
        <f t="shared" si="48"/>
        <v>0</v>
      </c>
      <c r="N143" s="14">
        <f t="shared" si="46"/>
        <v>0</v>
      </c>
    </row>
    <row r="144" spans="1:14" ht="16.350000000000001" customHeight="1" x14ac:dyDescent="0.25">
      <c r="A144" s="22" t="s">
        <v>224</v>
      </c>
      <c r="B144" s="23" t="s">
        <v>225</v>
      </c>
      <c r="C144" s="30"/>
      <c r="D144" s="30"/>
      <c r="E144" s="30"/>
      <c r="F144" s="9">
        <v>224</v>
      </c>
      <c r="G144" s="65"/>
      <c r="H144" s="26"/>
      <c r="I144" s="37">
        <f t="shared" si="45"/>
        <v>0</v>
      </c>
      <c r="J144" s="1"/>
      <c r="L144" s="14">
        <f t="shared" si="47"/>
        <v>0</v>
      </c>
      <c r="M144" s="14">
        <f t="shared" si="48"/>
        <v>0</v>
      </c>
      <c r="N144" s="14">
        <f t="shared" si="46"/>
        <v>0</v>
      </c>
    </row>
    <row r="145" spans="1:14" ht="16.350000000000001" customHeight="1" x14ac:dyDescent="0.25">
      <c r="A145" s="22" t="s">
        <v>226</v>
      </c>
      <c r="B145" s="23" t="s">
        <v>227</v>
      </c>
      <c r="C145" s="30"/>
      <c r="D145" s="30"/>
      <c r="E145" s="30"/>
      <c r="F145" s="9">
        <v>68</v>
      </c>
      <c r="G145" s="65"/>
      <c r="H145" s="26"/>
      <c r="I145" s="37">
        <f>H145*F145</f>
        <v>0</v>
      </c>
      <c r="J145" s="1"/>
      <c r="L145" s="14">
        <f t="shared" si="47"/>
        <v>0</v>
      </c>
      <c r="M145" s="14">
        <f t="shared" si="48"/>
        <v>0</v>
      </c>
      <c r="N145" s="14">
        <f t="shared" si="46"/>
        <v>0</v>
      </c>
    </row>
    <row r="146" spans="1:14" ht="16.350000000000001" customHeight="1" x14ac:dyDescent="0.25">
      <c r="A146" s="22" t="s">
        <v>228</v>
      </c>
      <c r="B146" s="23" t="s">
        <v>229</v>
      </c>
      <c r="C146" s="30"/>
      <c r="D146" s="30"/>
      <c r="E146" s="30"/>
      <c r="F146" s="9">
        <v>185</v>
      </c>
      <c r="G146" s="65"/>
      <c r="H146" s="26"/>
      <c r="I146" s="37">
        <f>H146*F146</f>
        <v>0</v>
      </c>
      <c r="J146" s="1"/>
      <c r="L146" s="14">
        <f t="shared" si="47"/>
        <v>0</v>
      </c>
      <c r="M146" s="14">
        <f t="shared" si="48"/>
        <v>0</v>
      </c>
      <c r="N146" s="14">
        <f t="shared" si="46"/>
        <v>0</v>
      </c>
    </row>
    <row r="147" spans="1:14" ht="16.350000000000001" customHeight="1" x14ac:dyDescent="0.25">
      <c r="A147" s="22" t="s">
        <v>230</v>
      </c>
      <c r="B147" s="23" t="s">
        <v>231</v>
      </c>
      <c r="C147" s="30"/>
      <c r="D147" s="30"/>
      <c r="E147" s="30"/>
      <c r="F147" s="9">
        <v>33</v>
      </c>
      <c r="G147" s="65"/>
      <c r="H147" s="26"/>
      <c r="I147" s="37">
        <f>H147*F147</f>
        <v>0</v>
      </c>
      <c r="J147" s="1"/>
      <c r="L147" s="14">
        <f t="shared" si="47"/>
        <v>0</v>
      </c>
      <c r="M147" s="14">
        <f t="shared" si="48"/>
        <v>0</v>
      </c>
      <c r="N147" s="14">
        <f t="shared" si="46"/>
        <v>0</v>
      </c>
    </row>
    <row r="148" spans="1:14" ht="16.350000000000001" customHeight="1" x14ac:dyDescent="0.25">
      <c r="A148" s="22" t="s">
        <v>232</v>
      </c>
      <c r="B148" s="23" t="s">
        <v>233</v>
      </c>
      <c r="C148" s="30"/>
      <c r="D148" s="30"/>
      <c r="E148" s="30"/>
      <c r="F148" s="9">
        <v>33</v>
      </c>
      <c r="G148" s="65"/>
      <c r="H148" s="26"/>
      <c r="I148" s="37">
        <f>H148*F148</f>
        <v>0</v>
      </c>
      <c r="J148" s="1"/>
      <c r="L148" s="14">
        <f t="shared" si="47"/>
        <v>0</v>
      </c>
      <c r="M148" s="14">
        <f t="shared" si="48"/>
        <v>0</v>
      </c>
      <c r="N148" s="14">
        <f t="shared" si="46"/>
        <v>0</v>
      </c>
    </row>
    <row r="149" spans="1:14" ht="16.350000000000001" customHeight="1" x14ac:dyDescent="0.25">
      <c r="A149" s="22" t="s">
        <v>234</v>
      </c>
      <c r="B149" s="23" t="s">
        <v>235</v>
      </c>
      <c r="C149" s="30"/>
      <c r="D149" s="30"/>
      <c r="E149" s="30"/>
      <c r="F149" s="9">
        <v>64</v>
      </c>
      <c r="G149" s="65"/>
      <c r="H149" s="26"/>
      <c r="I149" s="37">
        <f t="shared" ref="I149" si="49">H149*F149</f>
        <v>0</v>
      </c>
      <c r="J149" s="1"/>
      <c r="L149" s="14">
        <f t="shared" si="47"/>
        <v>0</v>
      </c>
      <c r="M149" s="14">
        <f t="shared" si="48"/>
        <v>0</v>
      </c>
      <c r="N149" s="14">
        <f t="shared" si="46"/>
        <v>0</v>
      </c>
    </row>
    <row r="150" spans="1:14" ht="16.350000000000001" customHeight="1" x14ac:dyDescent="0.25">
      <c r="A150" s="22" t="s">
        <v>236</v>
      </c>
      <c r="B150" s="23" t="s">
        <v>237</v>
      </c>
      <c r="C150" s="30"/>
      <c r="D150" s="30"/>
      <c r="E150" s="30"/>
      <c r="F150" s="9">
        <v>32</v>
      </c>
      <c r="G150" s="65"/>
      <c r="H150" s="26"/>
      <c r="I150" s="37">
        <f t="shared" si="45"/>
        <v>0</v>
      </c>
      <c r="J150" s="1"/>
      <c r="L150" s="14">
        <f t="shared" si="47"/>
        <v>0</v>
      </c>
      <c r="M150" s="14">
        <f t="shared" si="48"/>
        <v>0</v>
      </c>
      <c r="N150" s="14">
        <f t="shared" si="46"/>
        <v>0</v>
      </c>
    </row>
    <row r="151" spans="1:14" ht="16.350000000000001" customHeight="1" x14ac:dyDescent="0.25">
      <c r="A151" s="22" t="s">
        <v>250</v>
      </c>
      <c r="B151" s="23" t="s">
        <v>251</v>
      </c>
      <c r="C151" s="30"/>
      <c r="D151" s="30"/>
      <c r="E151" s="30"/>
      <c r="F151" s="9">
        <v>128</v>
      </c>
      <c r="G151" s="65"/>
      <c r="H151" s="26"/>
      <c r="I151" s="37">
        <f t="shared" ref="I151" si="50">H151*F151</f>
        <v>0</v>
      </c>
      <c r="J151" s="1"/>
      <c r="L151" s="14">
        <f t="shared" si="47"/>
        <v>0</v>
      </c>
      <c r="M151" s="14">
        <f t="shared" si="48"/>
        <v>0</v>
      </c>
      <c r="N151" s="14">
        <f t="shared" si="46"/>
        <v>0</v>
      </c>
    </row>
    <row r="152" spans="1:14" ht="16.350000000000001" customHeight="1" x14ac:dyDescent="0.25">
      <c r="A152" s="22" t="s">
        <v>238</v>
      </c>
      <c r="B152" s="23" t="s">
        <v>239</v>
      </c>
      <c r="C152" s="30"/>
      <c r="D152" s="30"/>
      <c r="E152" s="30"/>
      <c r="F152" s="9">
        <v>17</v>
      </c>
      <c r="G152" s="65"/>
      <c r="H152" s="26"/>
      <c r="I152" s="37">
        <f t="shared" si="45"/>
        <v>0</v>
      </c>
      <c r="J152" s="1"/>
      <c r="L152" s="14">
        <f t="shared" si="47"/>
        <v>0</v>
      </c>
      <c r="M152" s="14">
        <f t="shared" si="48"/>
        <v>0</v>
      </c>
      <c r="N152" s="14">
        <f t="shared" si="46"/>
        <v>0</v>
      </c>
    </row>
    <row r="153" spans="1:14" ht="16.350000000000001" customHeight="1" x14ac:dyDescent="0.25">
      <c r="A153" s="22" t="s">
        <v>240</v>
      </c>
      <c r="B153" s="23" t="s">
        <v>241</v>
      </c>
      <c r="C153" s="30"/>
      <c r="D153" s="30"/>
      <c r="E153" s="30"/>
      <c r="F153" s="9">
        <v>17</v>
      </c>
      <c r="G153" s="65"/>
      <c r="H153" s="26"/>
      <c r="I153" s="37">
        <f t="shared" si="45"/>
        <v>0</v>
      </c>
      <c r="J153" s="1"/>
      <c r="L153" s="14">
        <f t="shared" si="47"/>
        <v>0</v>
      </c>
      <c r="M153" s="14">
        <f t="shared" si="48"/>
        <v>0</v>
      </c>
      <c r="N153" s="14">
        <f t="shared" si="46"/>
        <v>0</v>
      </c>
    </row>
    <row r="154" spans="1:14" ht="16.350000000000001" customHeight="1" x14ac:dyDescent="0.25">
      <c r="A154" s="22" t="s">
        <v>242</v>
      </c>
      <c r="B154" s="23" t="s">
        <v>247</v>
      </c>
      <c r="C154" s="30"/>
      <c r="D154" s="30"/>
      <c r="E154" s="30"/>
      <c r="F154" s="9">
        <v>17</v>
      </c>
      <c r="G154" s="65"/>
      <c r="H154" s="26"/>
      <c r="I154" s="37">
        <f t="shared" si="45"/>
        <v>0</v>
      </c>
      <c r="J154" s="1"/>
      <c r="L154" s="14">
        <f t="shared" si="47"/>
        <v>0</v>
      </c>
      <c r="M154" s="14">
        <f t="shared" si="48"/>
        <v>0</v>
      </c>
      <c r="N154" s="14">
        <f t="shared" si="46"/>
        <v>0</v>
      </c>
    </row>
    <row r="155" spans="1:14" ht="16.350000000000001" customHeight="1" x14ac:dyDescent="0.25">
      <c r="A155" s="22" t="s">
        <v>243</v>
      </c>
      <c r="B155" s="23" t="s">
        <v>248</v>
      </c>
      <c r="C155" s="30"/>
      <c r="D155" s="30"/>
      <c r="E155" s="30"/>
      <c r="F155" s="9">
        <v>17</v>
      </c>
      <c r="G155" s="65"/>
      <c r="H155" s="26"/>
      <c r="I155" s="37">
        <f t="shared" si="45"/>
        <v>0</v>
      </c>
      <c r="J155" s="1"/>
      <c r="L155" s="14">
        <f t="shared" si="47"/>
        <v>0</v>
      </c>
      <c r="M155" s="14">
        <f t="shared" si="48"/>
        <v>0</v>
      </c>
      <c r="N155" s="14">
        <f t="shared" si="46"/>
        <v>0</v>
      </c>
    </row>
    <row r="156" spans="1:14" ht="16.350000000000001" customHeight="1" x14ac:dyDescent="0.25">
      <c r="A156" s="22" t="s">
        <v>244</v>
      </c>
      <c r="B156" s="23" t="s">
        <v>249</v>
      </c>
      <c r="C156" s="30"/>
      <c r="D156" s="30"/>
      <c r="E156" s="30"/>
      <c r="F156" s="9">
        <v>17</v>
      </c>
      <c r="G156" s="65"/>
      <c r="H156" s="26"/>
      <c r="I156" s="37">
        <f t="shared" si="45"/>
        <v>0</v>
      </c>
      <c r="J156" s="1"/>
      <c r="L156" s="14">
        <f t="shared" si="47"/>
        <v>0</v>
      </c>
      <c r="M156" s="14">
        <f t="shared" si="48"/>
        <v>0</v>
      </c>
      <c r="N156" s="14">
        <f t="shared" si="46"/>
        <v>0</v>
      </c>
    </row>
    <row r="157" spans="1:14" ht="16.350000000000001" customHeight="1" thickBot="1" x14ac:dyDescent="0.3">
      <c r="A157" s="12" t="s">
        <v>245</v>
      </c>
      <c r="B157" s="13" t="s">
        <v>246</v>
      </c>
      <c r="C157" s="31">
        <v>1</v>
      </c>
      <c r="D157" s="31"/>
      <c r="E157" s="31"/>
      <c r="F157" s="11">
        <v>370</v>
      </c>
      <c r="G157" s="65"/>
      <c r="H157" s="27"/>
      <c r="I157" s="38">
        <f t="shared" si="45"/>
        <v>0</v>
      </c>
      <c r="J157" s="1"/>
      <c r="L157" s="14">
        <f t="shared" si="47"/>
        <v>370</v>
      </c>
      <c r="M157" s="14">
        <f t="shared" si="48"/>
        <v>0</v>
      </c>
      <c r="N157" s="14">
        <f t="shared" si="46"/>
        <v>0</v>
      </c>
    </row>
    <row r="158" spans="1:14" ht="20.100000000000001" customHeight="1" thickBot="1" x14ac:dyDescent="0.3">
      <c r="A158" s="70"/>
      <c r="B158" s="19" t="s">
        <v>7</v>
      </c>
      <c r="C158" s="32">
        <f>SUM(C139:C157)</f>
        <v>3</v>
      </c>
      <c r="D158" s="32">
        <f>SUM(D139:D157)</f>
        <v>0</v>
      </c>
      <c r="E158" s="33">
        <f>SUM(E139:E157)</f>
        <v>0</v>
      </c>
      <c r="F158" s="66"/>
      <c r="G158" s="66"/>
      <c r="H158" s="41">
        <f>SUM(H139:H157)</f>
        <v>0</v>
      </c>
      <c r="I158" s="42">
        <f>SUM(I139:I157)</f>
        <v>0</v>
      </c>
      <c r="J158" s="1"/>
      <c r="K158" s="4"/>
      <c r="L158" s="14"/>
      <c r="M158" s="14"/>
      <c r="N158" s="14"/>
    </row>
    <row r="159" spans="1:14" s="7" customFormat="1" ht="20.100000000000001" customHeight="1" thickBot="1" x14ac:dyDescent="0.3">
      <c r="A159" s="74" t="s">
        <v>253</v>
      </c>
      <c r="B159" s="75"/>
      <c r="C159" s="79" t="s">
        <v>323</v>
      </c>
      <c r="D159" s="79"/>
      <c r="E159" s="79"/>
      <c r="F159" s="72"/>
      <c r="G159" s="64"/>
      <c r="H159" s="64"/>
      <c r="I159" s="66"/>
      <c r="L159" s="14"/>
      <c r="M159" s="14"/>
      <c r="N159" s="14"/>
    </row>
    <row r="160" spans="1:14" ht="16.350000000000001" customHeight="1" x14ac:dyDescent="0.25">
      <c r="A160" s="17" t="s">
        <v>263</v>
      </c>
      <c r="B160" s="18" t="s">
        <v>262</v>
      </c>
      <c r="C160" s="29"/>
      <c r="D160" s="29"/>
      <c r="E160" s="29"/>
      <c r="F160" s="10">
        <v>27</v>
      </c>
      <c r="G160" s="65"/>
      <c r="H160" s="25"/>
      <c r="I160" s="36">
        <f>H160*F160</f>
        <v>0</v>
      </c>
      <c r="J160" s="1"/>
      <c r="L160" s="14">
        <f t="shared" si="47"/>
        <v>0</v>
      </c>
      <c r="M160" s="14">
        <f t="shared" si="48"/>
        <v>0</v>
      </c>
      <c r="N160" s="14">
        <f t="shared" ref="N160:N169" si="51">E160*F160</f>
        <v>0</v>
      </c>
    </row>
    <row r="161" spans="1:14" ht="16.350000000000001" customHeight="1" x14ac:dyDescent="0.25">
      <c r="A161" s="20" t="s">
        <v>265</v>
      </c>
      <c r="B161" s="21" t="s">
        <v>264</v>
      </c>
      <c r="C161" s="34"/>
      <c r="D161" s="34"/>
      <c r="E161" s="34"/>
      <c r="F161" s="8">
        <v>14</v>
      </c>
      <c r="G161" s="65"/>
      <c r="H161" s="28"/>
      <c r="I161" s="39">
        <f t="shared" ref="I161:I169" si="52">H161*F161</f>
        <v>0</v>
      </c>
      <c r="J161" s="1"/>
      <c r="L161" s="14">
        <f t="shared" si="47"/>
        <v>0</v>
      </c>
      <c r="M161" s="14">
        <f t="shared" si="48"/>
        <v>0</v>
      </c>
      <c r="N161" s="14">
        <f t="shared" si="51"/>
        <v>0</v>
      </c>
    </row>
    <row r="162" spans="1:14" ht="16.350000000000001" customHeight="1" x14ac:dyDescent="0.25">
      <c r="A162" s="22" t="s">
        <v>268</v>
      </c>
      <c r="B162" s="23" t="s">
        <v>254</v>
      </c>
      <c r="C162" s="30"/>
      <c r="D162" s="30"/>
      <c r="E162" s="30"/>
      <c r="F162" s="9">
        <v>13</v>
      </c>
      <c r="G162" s="65"/>
      <c r="H162" s="26"/>
      <c r="I162" s="37">
        <f t="shared" si="52"/>
        <v>0</v>
      </c>
      <c r="J162" s="1"/>
      <c r="L162" s="14">
        <f t="shared" si="47"/>
        <v>0</v>
      </c>
      <c r="M162" s="14">
        <f t="shared" si="48"/>
        <v>0</v>
      </c>
      <c r="N162" s="14">
        <f t="shared" si="51"/>
        <v>0</v>
      </c>
    </row>
    <row r="163" spans="1:14" ht="16.350000000000001" customHeight="1" x14ac:dyDescent="0.25">
      <c r="A163" s="22" t="s">
        <v>269</v>
      </c>
      <c r="B163" s="23" t="s">
        <v>255</v>
      </c>
      <c r="C163" s="30"/>
      <c r="D163" s="30"/>
      <c r="E163" s="30"/>
      <c r="F163" s="9">
        <v>13</v>
      </c>
      <c r="G163" s="65"/>
      <c r="H163" s="26"/>
      <c r="I163" s="37">
        <f t="shared" ref="I163:I168" si="53">H163*F163</f>
        <v>0</v>
      </c>
      <c r="J163" s="1"/>
      <c r="L163" s="14">
        <f t="shared" si="47"/>
        <v>0</v>
      </c>
      <c r="M163" s="14">
        <f t="shared" si="48"/>
        <v>0</v>
      </c>
      <c r="N163" s="14">
        <f t="shared" si="51"/>
        <v>0</v>
      </c>
    </row>
    <row r="164" spans="1:14" ht="16.350000000000001" customHeight="1" x14ac:dyDescent="0.25">
      <c r="A164" s="22" t="s">
        <v>270</v>
      </c>
      <c r="B164" s="23" t="s">
        <v>266</v>
      </c>
      <c r="C164" s="30"/>
      <c r="D164" s="30"/>
      <c r="E164" s="30"/>
      <c r="F164" s="9">
        <v>160</v>
      </c>
      <c r="G164" s="65"/>
      <c r="H164" s="26"/>
      <c r="I164" s="37">
        <f t="shared" si="53"/>
        <v>0</v>
      </c>
      <c r="J164" s="1"/>
      <c r="L164" s="14">
        <f t="shared" si="47"/>
        <v>0</v>
      </c>
      <c r="M164" s="14">
        <f t="shared" si="48"/>
        <v>0</v>
      </c>
      <c r="N164" s="14">
        <f t="shared" si="51"/>
        <v>0</v>
      </c>
    </row>
    <row r="165" spans="1:14" ht="16.350000000000001" customHeight="1" x14ac:dyDescent="0.25">
      <c r="A165" s="22" t="s">
        <v>271</v>
      </c>
      <c r="B165" s="23" t="s">
        <v>267</v>
      </c>
      <c r="C165" s="30"/>
      <c r="D165" s="30"/>
      <c r="E165" s="30"/>
      <c r="F165" s="9">
        <v>170</v>
      </c>
      <c r="G165" s="65"/>
      <c r="H165" s="26"/>
      <c r="I165" s="37">
        <f t="shared" si="53"/>
        <v>0</v>
      </c>
      <c r="J165" s="1"/>
      <c r="L165" s="14">
        <f t="shared" si="47"/>
        <v>0</v>
      </c>
      <c r="M165" s="14">
        <f t="shared" si="48"/>
        <v>0</v>
      </c>
      <c r="N165" s="14">
        <f t="shared" si="51"/>
        <v>0</v>
      </c>
    </row>
    <row r="166" spans="1:14" ht="16.350000000000001" customHeight="1" x14ac:dyDescent="0.25">
      <c r="A166" s="22" t="s">
        <v>272</v>
      </c>
      <c r="B166" s="23" t="s">
        <v>256</v>
      </c>
      <c r="C166" s="30"/>
      <c r="D166" s="30"/>
      <c r="E166" s="30"/>
      <c r="F166" s="9">
        <v>34</v>
      </c>
      <c r="G166" s="65"/>
      <c r="H166" s="26"/>
      <c r="I166" s="37">
        <f t="shared" si="53"/>
        <v>0</v>
      </c>
      <c r="J166" s="1"/>
      <c r="L166" s="14">
        <f t="shared" si="47"/>
        <v>0</v>
      </c>
      <c r="M166" s="14">
        <f t="shared" si="48"/>
        <v>0</v>
      </c>
      <c r="N166" s="14">
        <f t="shared" si="51"/>
        <v>0</v>
      </c>
    </row>
    <row r="167" spans="1:14" ht="16.350000000000001" customHeight="1" x14ac:dyDescent="0.25">
      <c r="A167" s="22" t="s">
        <v>274</v>
      </c>
      <c r="B167" s="23" t="s">
        <v>257</v>
      </c>
      <c r="C167" s="30"/>
      <c r="D167" s="30"/>
      <c r="E167" s="30"/>
      <c r="F167" s="9">
        <v>1</v>
      </c>
      <c r="G167" s="65"/>
      <c r="H167" s="26"/>
      <c r="I167" s="37">
        <f t="shared" si="53"/>
        <v>0</v>
      </c>
      <c r="J167" s="1"/>
      <c r="L167" s="14">
        <f t="shared" si="47"/>
        <v>0</v>
      </c>
      <c r="M167" s="14">
        <f t="shared" si="48"/>
        <v>0</v>
      </c>
      <c r="N167" s="14">
        <f t="shared" si="51"/>
        <v>0</v>
      </c>
    </row>
    <row r="168" spans="1:14" ht="16.350000000000001" customHeight="1" x14ac:dyDescent="0.25">
      <c r="A168" s="22" t="s">
        <v>275</v>
      </c>
      <c r="B168" s="23" t="s">
        <v>258</v>
      </c>
      <c r="C168" s="30"/>
      <c r="D168" s="30"/>
      <c r="E168" s="30"/>
      <c r="F168" s="9">
        <v>1</v>
      </c>
      <c r="G168" s="65"/>
      <c r="H168" s="26"/>
      <c r="I168" s="37">
        <f t="shared" si="53"/>
        <v>0</v>
      </c>
      <c r="J168" s="1"/>
      <c r="L168" s="14">
        <f t="shared" si="47"/>
        <v>0</v>
      </c>
      <c r="M168" s="14">
        <f t="shared" si="48"/>
        <v>0</v>
      </c>
      <c r="N168" s="14">
        <f t="shared" si="51"/>
        <v>0</v>
      </c>
    </row>
    <row r="169" spans="1:14" ht="16.350000000000001" customHeight="1" thickBot="1" x14ac:dyDescent="0.3">
      <c r="A169" s="12" t="s">
        <v>273</v>
      </c>
      <c r="B169" s="13" t="s">
        <v>259</v>
      </c>
      <c r="C169" s="31"/>
      <c r="D169" s="31"/>
      <c r="E169" s="31"/>
      <c r="F169" s="11">
        <v>3</v>
      </c>
      <c r="G169" s="65"/>
      <c r="H169" s="27"/>
      <c r="I169" s="38">
        <f t="shared" si="52"/>
        <v>0</v>
      </c>
      <c r="J169" s="1"/>
      <c r="L169" s="14">
        <f t="shared" si="47"/>
        <v>0</v>
      </c>
      <c r="M169" s="14">
        <f t="shared" si="48"/>
        <v>0</v>
      </c>
      <c r="N169" s="14">
        <f t="shared" si="51"/>
        <v>0</v>
      </c>
    </row>
    <row r="170" spans="1:14" s="7" customFormat="1" ht="20.100000000000001" customHeight="1" thickBot="1" x14ac:dyDescent="0.3">
      <c r="A170" s="70"/>
      <c r="B170" s="19" t="s">
        <v>252</v>
      </c>
      <c r="C170" s="32">
        <f>SUM(C160:C169)</f>
        <v>0</v>
      </c>
      <c r="D170" s="32">
        <f>SUM(D160:D169)</f>
        <v>0</v>
      </c>
      <c r="E170" s="33">
        <f>SUM(E160:E169)</f>
        <v>0</v>
      </c>
      <c r="F170" s="72"/>
      <c r="G170" s="66"/>
      <c r="H170" s="41">
        <f>SUM(H160:H169)</f>
        <v>0</v>
      </c>
      <c r="I170" s="42">
        <f>SUM(I160:I169)</f>
        <v>0</v>
      </c>
      <c r="L170" s="14"/>
      <c r="M170" s="14"/>
      <c r="N170" s="14"/>
    </row>
    <row r="171" spans="1:14" s="7" customFormat="1" ht="20.100000000000001" customHeight="1" thickBot="1" x14ac:dyDescent="0.3">
      <c r="A171" s="74" t="s">
        <v>318</v>
      </c>
      <c r="B171" s="75"/>
      <c r="C171" s="79" t="s">
        <v>323</v>
      </c>
      <c r="D171" s="79"/>
      <c r="E171" s="79"/>
      <c r="F171" s="72"/>
      <c r="G171" s="64"/>
      <c r="H171" s="64"/>
      <c r="I171" s="66"/>
      <c r="L171" s="14"/>
      <c r="M171" s="14"/>
      <c r="N171" s="14"/>
    </row>
    <row r="172" spans="1:14" ht="16.350000000000001" customHeight="1" x14ac:dyDescent="0.25">
      <c r="A172" s="17"/>
      <c r="B172" s="18" t="s">
        <v>298</v>
      </c>
      <c r="C172" s="29"/>
      <c r="D172" s="29"/>
      <c r="E172" s="29"/>
      <c r="F172" s="10">
        <v>5</v>
      </c>
      <c r="G172" s="65"/>
      <c r="H172" s="25"/>
      <c r="I172" s="36">
        <f>H172*F172</f>
        <v>0</v>
      </c>
      <c r="J172" s="1"/>
      <c r="L172" s="14">
        <f t="shared" ref="L172:L191" si="54">C172*F172</f>
        <v>0</v>
      </c>
      <c r="M172" s="14">
        <f t="shared" ref="M172:M191" si="55">D172*F172</f>
        <v>0</v>
      </c>
      <c r="N172" s="14">
        <f t="shared" ref="N172:N191" si="56">E172*F172</f>
        <v>0</v>
      </c>
    </row>
    <row r="173" spans="1:14" ht="16.350000000000001" customHeight="1" x14ac:dyDescent="0.25">
      <c r="A173" s="20"/>
      <c r="B173" s="21" t="s">
        <v>299</v>
      </c>
      <c r="C173" s="34"/>
      <c r="D173" s="34"/>
      <c r="E173" s="34"/>
      <c r="F173" s="8">
        <v>5</v>
      </c>
      <c r="G173" s="65"/>
      <c r="H173" s="28"/>
      <c r="I173" s="39">
        <f t="shared" ref="I173:I182" si="57">H173*F173</f>
        <v>0</v>
      </c>
      <c r="J173" s="1"/>
      <c r="L173" s="14">
        <f t="shared" ref="L173:L182" si="58">C173*F173</f>
        <v>0</v>
      </c>
      <c r="M173" s="14">
        <f t="shared" ref="M173:M182" si="59">D173*F173</f>
        <v>0</v>
      </c>
      <c r="N173" s="14">
        <f t="shared" si="56"/>
        <v>0</v>
      </c>
    </row>
    <row r="174" spans="1:14" ht="16.350000000000001" customHeight="1" x14ac:dyDescent="0.25">
      <c r="A174" s="20"/>
      <c r="B174" s="21" t="s">
        <v>300</v>
      </c>
      <c r="C174" s="34"/>
      <c r="D174" s="34"/>
      <c r="E174" s="34"/>
      <c r="F174" s="8">
        <v>6</v>
      </c>
      <c r="G174" s="65"/>
      <c r="H174" s="28"/>
      <c r="I174" s="39">
        <f t="shared" si="57"/>
        <v>0</v>
      </c>
      <c r="J174" s="1"/>
      <c r="L174" s="14">
        <f t="shared" si="58"/>
        <v>0</v>
      </c>
      <c r="M174" s="14">
        <f t="shared" si="59"/>
        <v>0</v>
      </c>
      <c r="N174" s="14">
        <f t="shared" si="56"/>
        <v>0</v>
      </c>
    </row>
    <row r="175" spans="1:14" ht="16.350000000000001" customHeight="1" x14ac:dyDescent="0.25">
      <c r="A175" s="20"/>
      <c r="B175" s="21" t="s">
        <v>301</v>
      </c>
      <c r="C175" s="34"/>
      <c r="D175" s="34"/>
      <c r="E175" s="34"/>
      <c r="F175" s="8">
        <v>7</v>
      </c>
      <c r="G175" s="65"/>
      <c r="H175" s="28"/>
      <c r="I175" s="39">
        <f t="shared" si="57"/>
        <v>0</v>
      </c>
      <c r="J175" s="1"/>
      <c r="L175" s="14">
        <f t="shared" si="58"/>
        <v>0</v>
      </c>
      <c r="M175" s="14">
        <f t="shared" si="59"/>
        <v>0</v>
      </c>
      <c r="N175" s="14">
        <f t="shared" si="56"/>
        <v>0</v>
      </c>
    </row>
    <row r="176" spans="1:14" ht="16.350000000000001" customHeight="1" x14ac:dyDescent="0.25">
      <c r="A176" s="20"/>
      <c r="B176" s="21" t="s">
        <v>302</v>
      </c>
      <c r="C176" s="34"/>
      <c r="D176" s="34"/>
      <c r="E176" s="34"/>
      <c r="F176" s="8">
        <v>8</v>
      </c>
      <c r="G176" s="65"/>
      <c r="H176" s="28"/>
      <c r="I176" s="39">
        <f t="shared" si="57"/>
        <v>0</v>
      </c>
      <c r="J176" s="1"/>
      <c r="L176" s="14">
        <f t="shared" si="58"/>
        <v>0</v>
      </c>
      <c r="M176" s="14">
        <f t="shared" si="59"/>
        <v>0</v>
      </c>
      <c r="N176" s="14">
        <f t="shared" si="56"/>
        <v>0</v>
      </c>
    </row>
    <row r="177" spans="1:14" ht="16.350000000000001" customHeight="1" x14ac:dyDescent="0.25">
      <c r="A177" s="20"/>
      <c r="B177" s="21" t="s">
        <v>303</v>
      </c>
      <c r="C177" s="34"/>
      <c r="D177" s="34"/>
      <c r="E177" s="34"/>
      <c r="F177" s="8">
        <v>42</v>
      </c>
      <c r="G177" s="65"/>
      <c r="H177" s="28"/>
      <c r="I177" s="39">
        <f t="shared" si="57"/>
        <v>0</v>
      </c>
      <c r="J177" s="1"/>
      <c r="L177" s="14">
        <f t="shared" si="58"/>
        <v>0</v>
      </c>
      <c r="M177" s="14">
        <f t="shared" si="59"/>
        <v>0</v>
      </c>
      <c r="N177" s="14">
        <f t="shared" si="56"/>
        <v>0</v>
      </c>
    </row>
    <row r="178" spans="1:14" ht="16.350000000000001" customHeight="1" x14ac:dyDescent="0.25">
      <c r="A178" s="20"/>
      <c r="B178" s="21" t="s">
        <v>304</v>
      </c>
      <c r="C178" s="34"/>
      <c r="D178" s="34"/>
      <c r="E178" s="34"/>
      <c r="F178" s="8">
        <v>1</v>
      </c>
      <c r="G178" s="65"/>
      <c r="H178" s="28"/>
      <c r="I178" s="39">
        <f t="shared" si="57"/>
        <v>0</v>
      </c>
      <c r="J178" s="1"/>
      <c r="L178" s="14">
        <f t="shared" si="58"/>
        <v>0</v>
      </c>
      <c r="M178" s="14">
        <f t="shared" si="59"/>
        <v>0</v>
      </c>
      <c r="N178" s="14">
        <f t="shared" si="56"/>
        <v>0</v>
      </c>
    </row>
    <row r="179" spans="1:14" ht="16.350000000000001" customHeight="1" x14ac:dyDescent="0.25">
      <c r="A179" s="20"/>
      <c r="B179" s="21" t="s">
        <v>305</v>
      </c>
      <c r="C179" s="34"/>
      <c r="D179" s="34"/>
      <c r="E179" s="34"/>
      <c r="F179" s="8">
        <v>20</v>
      </c>
      <c r="G179" s="65"/>
      <c r="H179" s="28"/>
      <c r="I179" s="39">
        <f t="shared" si="57"/>
        <v>0</v>
      </c>
      <c r="J179" s="1"/>
      <c r="L179" s="14">
        <f t="shared" si="58"/>
        <v>0</v>
      </c>
      <c r="M179" s="14">
        <f t="shared" si="59"/>
        <v>0</v>
      </c>
      <c r="N179" s="14">
        <f t="shared" si="56"/>
        <v>0</v>
      </c>
    </row>
    <row r="180" spans="1:14" ht="16.350000000000001" customHeight="1" x14ac:dyDescent="0.25">
      <c r="A180" s="20"/>
      <c r="B180" s="21" t="s">
        <v>306</v>
      </c>
      <c r="C180" s="34"/>
      <c r="D180" s="34"/>
      <c r="E180" s="34"/>
      <c r="F180" s="8">
        <v>20</v>
      </c>
      <c r="G180" s="65"/>
      <c r="H180" s="28"/>
      <c r="I180" s="39">
        <f t="shared" si="57"/>
        <v>0</v>
      </c>
      <c r="J180" s="1"/>
      <c r="L180" s="14">
        <f t="shared" si="58"/>
        <v>0</v>
      </c>
      <c r="M180" s="14">
        <f t="shared" si="59"/>
        <v>0</v>
      </c>
      <c r="N180" s="14">
        <f t="shared" si="56"/>
        <v>0</v>
      </c>
    </row>
    <row r="181" spans="1:14" ht="16.350000000000001" customHeight="1" x14ac:dyDescent="0.25">
      <c r="A181" s="20"/>
      <c r="B181" s="21" t="s">
        <v>307</v>
      </c>
      <c r="C181" s="34"/>
      <c r="D181" s="34"/>
      <c r="E181" s="34"/>
      <c r="F181" s="8">
        <v>8</v>
      </c>
      <c r="G181" s="65"/>
      <c r="H181" s="28"/>
      <c r="I181" s="39">
        <f t="shared" si="57"/>
        <v>0</v>
      </c>
      <c r="J181" s="1"/>
      <c r="L181" s="14">
        <f t="shared" si="58"/>
        <v>0</v>
      </c>
      <c r="M181" s="14">
        <f t="shared" si="59"/>
        <v>0</v>
      </c>
      <c r="N181" s="14">
        <f t="shared" si="56"/>
        <v>0</v>
      </c>
    </row>
    <row r="182" spans="1:14" ht="16.350000000000001" customHeight="1" x14ac:dyDescent="0.25">
      <c r="A182" s="20"/>
      <c r="B182" s="21" t="s">
        <v>308</v>
      </c>
      <c r="C182" s="34"/>
      <c r="D182" s="34"/>
      <c r="E182" s="34"/>
      <c r="F182" s="8">
        <v>8</v>
      </c>
      <c r="G182" s="65"/>
      <c r="H182" s="28"/>
      <c r="I182" s="39">
        <f t="shared" si="57"/>
        <v>0</v>
      </c>
      <c r="J182" s="1"/>
      <c r="L182" s="14">
        <f t="shared" si="58"/>
        <v>0</v>
      </c>
      <c r="M182" s="14">
        <f t="shared" si="59"/>
        <v>0</v>
      </c>
      <c r="N182" s="14">
        <f t="shared" si="56"/>
        <v>0</v>
      </c>
    </row>
    <row r="183" spans="1:14" ht="16.350000000000001" customHeight="1" x14ac:dyDescent="0.25">
      <c r="A183" s="20"/>
      <c r="B183" s="21" t="s">
        <v>309</v>
      </c>
      <c r="C183" s="34"/>
      <c r="D183" s="34"/>
      <c r="E183" s="34"/>
      <c r="F183" s="8">
        <v>6</v>
      </c>
      <c r="G183" s="65"/>
      <c r="H183" s="28"/>
      <c r="I183" s="39">
        <f t="shared" ref="I183:I191" si="60">H183*F183</f>
        <v>0</v>
      </c>
      <c r="J183" s="1"/>
      <c r="L183" s="14">
        <f t="shared" si="54"/>
        <v>0</v>
      </c>
      <c r="M183" s="14">
        <f t="shared" si="55"/>
        <v>0</v>
      </c>
      <c r="N183" s="14">
        <f t="shared" si="56"/>
        <v>0</v>
      </c>
    </row>
    <row r="184" spans="1:14" ht="16.350000000000001" customHeight="1" x14ac:dyDescent="0.25">
      <c r="A184" s="22"/>
      <c r="B184" s="23" t="s">
        <v>310</v>
      </c>
      <c r="C184" s="30"/>
      <c r="D184" s="30"/>
      <c r="E184" s="30"/>
      <c r="F184" s="9">
        <v>6</v>
      </c>
      <c r="G184" s="65"/>
      <c r="H184" s="26"/>
      <c r="I184" s="37">
        <f t="shared" si="60"/>
        <v>0</v>
      </c>
      <c r="J184" s="1"/>
      <c r="L184" s="14">
        <f t="shared" si="54"/>
        <v>0</v>
      </c>
      <c r="M184" s="14">
        <f t="shared" si="55"/>
        <v>0</v>
      </c>
      <c r="N184" s="14">
        <f t="shared" si="56"/>
        <v>0</v>
      </c>
    </row>
    <row r="185" spans="1:14" ht="16.350000000000001" customHeight="1" x14ac:dyDescent="0.25">
      <c r="A185" s="22"/>
      <c r="B185" s="23" t="s">
        <v>311</v>
      </c>
      <c r="C185" s="30"/>
      <c r="D185" s="30"/>
      <c r="E185" s="30"/>
      <c r="F185" s="9">
        <v>6</v>
      </c>
      <c r="G185" s="65"/>
      <c r="H185" s="26"/>
      <c r="I185" s="37">
        <f t="shared" si="60"/>
        <v>0</v>
      </c>
      <c r="J185" s="1"/>
      <c r="L185" s="14">
        <f t="shared" si="54"/>
        <v>0</v>
      </c>
      <c r="M185" s="14">
        <f t="shared" si="55"/>
        <v>0</v>
      </c>
      <c r="N185" s="14">
        <f t="shared" si="56"/>
        <v>0</v>
      </c>
    </row>
    <row r="186" spans="1:14" ht="16.350000000000001" customHeight="1" x14ac:dyDescent="0.25">
      <c r="A186" s="22"/>
      <c r="B186" s="23" t="s">
        <v>312</v>
      </c>
      <c r="C186" s="30"/>
      <c r="D186" s="30"/>
      <c r="E186" s="30"/>
      <c r="F186" s="9">
        <v>19</v>
      </c>
      <c r="G186" s="65"/>
      <c r="H186" s="26"/>
      <c r="I186" s="37">
        <f t="shared" si="60"/>
        <v>0</v>
      </c>
      <c r="J186" s="1"/>
      <c r="L186" s="14">
        <f t="shared" si="54"/>
        <v>0</v>
      </c>
      <c r="M186" s="14">
        <f t="shared" si="55"/>
        <v>0</v>
      </c>
      <c r="N186" s="14">
        <f t="shared" si="56"/>
        <v>0</v>
      </c>
    </row>
    <row r="187" spans="1:14" ht="16.350000000000001" customHeight="1" x14ac:dyDescent="0.25">
      <c r="A187" s="22"/>
      <c r="B187" s="23" t="s">
        <v>313</v>
      </c>
      <c r="C187" s="30"/>
      <c r="D187" s="30"/>
      <c r="E187" s="30"/>
      <c r="F187" s="9">
        <v>19</v>
      </c>
      <c r="G187" s="65"/>
      <c r="H187" s="26"/>
      <c r="I187" s="37">
        <f t="shared" si="60"/>
        <v>0</v>
      </c>
      <c r="J187" s="1"/>
      <c r="L187" s="14">
        <f t="shared" si="54"/>
        <v>0</v>
      </c>
      <c r="M187" s="14">
        <f t="shared" si="55"/>
        <v>0</v>
      </c>
      <c r="N187" s="14">
        <f t="shared" si="56"/>
        <v>0</v>
      </c>
    </row>
    <row r="188" spans="1:14" ht="16.350000000000001" customHeight="1" x14ac:dyDescent="0.25">
      <c r="A188" s="22"/>
      <c r="B188" s="23" t="s">
        <v>314</v>
      </c>
      <c r="C188" s="30"/>
      <c r="D188" s="30"/>
      <c r="E188" s="30"/>
      <c r="F188" s="9">
        <v>1</v>
      </c>
      <c r="G188" s="65"/>
      <c r="H188" s="26"/>
      <c r="I188" s="37">
        <f t="shared" si="60"/>
        <v>0</v>
      </c>
      <c r="J188" s="1"/>
      <c r="L188" s="14">
        <f t="shared" si="54"/>
        <v>0</v>
      </c>
      <c r="M188" s="14">
        <f t="shared" si="55"/>
        <v>0</v>
      </c>
      <c r="N188" s="14">
        <f t="shared" si="56"/>
        <v>0</v>
      </c>
    </row>
    <row r="189" spans="1:14" ht="16.350000000000001" customHeight="1" x14ac:dyDescent="0.25">
      <c r="A189" s="22"/>
      <c r="B189" s="23" t="s">
        <v>315</v>
      </c>
      <c r="C189" s="30"/>
      <c r="D189" s="30"/>
      <c r="E189" s="30"/>
      <c r="F189" s="9">
        <v>1</v>
      </c>
      <c r="G189" s="65"/>
      <c r="H189" s="26"/>
      <c r="I189" s="37">
        <f t="shared" si="60"/>
        <v>0</v>
      </c>
      <c r="J189" s="1"/>
      <c r="L189" s="14">
        <f t="shared" si="54"/>
        <v>0</v>
      </c>
      <c r="M189" s="14">
        <f t="shared" si="55"/>
        <v>0</v>
      </c>
      <c r="N189" s="14">
        <f t="shared" si="56"/>
        <v>0</v>
      </c>
    </row>
    <row r="190" spans="1:14" ht="16.350000000000001" customHeight="1" x14ac:dyDescent="0.25">
      <c r="A190" s="22"/>
      <c r="B190" s="23" t="s">
        <v>316</v>
      </c>
      <c r="C190" s="30"/>
      <c r="D190" s="30"/>
      <c r="E190" s="30"/>
      <c r="F190" s="9">
        <v>1</v>
      </c>
      <c r="G190" s="65"/>
      <c r="H190" s="26"/>
      <c r="I190" s="37">
        <f t="shared" si="60"/>
        <v>0</v>
      </c>
      <c r="J190" s="1"/>
      <c r="L190" s="14">
        <f t="shared" si="54"/>
        <v>0</v>
      </c>
      <c r="M190" s="14">
        <f t="shared" si="55"/>
        <v>0</v>
      </c>
      <c r="N190" s="14">
        <f t="shared" si="56"/>
        <v>0</v>
      </c>
    </row>
    <row r="191" spans="1:14" ht="16.350000000000001" customHeight="1" thickBot="1" x14ac:dyDescent="0.3">
      <c r="A191" s="12"/>
      <c r="B191" s="13" t="s">
        <v>317</v>
      </c>
      <c r="C191" s="31"/>
      <c r="D191" s="31"/>
      <c r="E191" s="31"/>
      <c r="F191" s="11">
        <v>1</v>
      </c>
      <c r="G191" s="65"/>
      <c r="H191" s="27"/>
      <c r="I191" s="38">
        <f t="shared" si="60"/>
        <v>0</v>
      </c>
      <c r="J191" s="1"/>
      <c r="L191" s="14">
        <f t="shared" si="54"/>
        <v>0</v>
      </c>
      <c r="M191" s="14">
        <f t="shared" si="55"/>
        <v>0</v>
      </c>
      <c r="N191" s="14">
        <f t="shared" si="56"/>
        <v>0</v>
      </c>
    </row>
    <row r="192" spans="1:14" s="7" customFormat="1" ht="20.100000000000001" customHeight="1" thickBot="1" x14ac:dyDescent="0.3">
      <c r="A192" s="70"/>
      <c r="B192" s="19" t="s">
        <v>252</v>
      </c>
      <c r="C192" s="32">
        <f>SUM(C172:C191)</f>
        <v>0</v>
      </c>
      <c r="D192" s="32">
        <f>SUM(D172:D191)</f>
        <v>0</v>
      </c>
      <c r="E192" s="33">
        <f>SUM(E172:E191)</f>
        <v>0</v>
      </c>
      <c r="F192" s="72"/>
      <c r="G192" s="66"/>
      <c r="H192" s="41">
        <f>SUM(H172:H191)</f>
        <v>0</v>
      </c>
      <c r="I192" s="42">
        <f>SUM(I172:I191)</f>
        <v>0</v>
      </c>
      <c r="L192" s="14"/>
      <c r="M192" s="14"/>
      <c r="N192" s="14"/>
    </row>
    <row r="193" spans="1:14" ht="16.350000000000001" customHeight="1" thickBot="1" x14ac:dyDescent="0.3">
      <c r="A193" s="71" t="s">
        <v>16</v>
      </c>
      <c r="B193" s="60"/>
      <c r="C193" s="67"/>
      <c r="D193" s="68"/>
      <c r="E193" s="68"/>
      <c r="F193" s="69" t="s">
        <v>12</v>
      </c>
      <c r="G193" s="66"/>
      <c r="H193" s="73"/>
      <c r="I193" s="53">
        <f>+I33+I45+I57+I64+I72+I79+I87+I99+I109+I119+I125+I131+I137+I158+I170+I11+I192</f>
        <v>0</v>
      </c>
      <c r="J193" s="1"/>
      <c r="K193" s="4"/>
      <c r="L193" s="4">
        <f>SUM(L13:L191)</f>
        <v>3945</v>
      </c>
      <c r="M193" s="4">
        <f t="shared" ref="M193:N193" si="61">SUM(M13:M191)</f>
        <v>0</v>
      </c>
      <c r="N193" s="4">
        <f t="shared" si="61"/>
        <v>0</v>
      </c>
    </row>
    <row r="194" spans="1:14" ht="15.75" customHeight="1" thickBot="1" x14ac:dyDescent="0.3">
      <c r="A194" s="86" t="s">
        <v>320</v>
      </c>
      <c r="B194" s="87"/>
      <c r="C194" s="88"/>
      <c r="D194" s="67"/>
      <c r="E194" s="67"/>
      <c r="F194" s="68" t="s">
        <v>17</v>
      </c>
      <c r="G194" s="67"/>
      <c r="H194" s="54">
        <v>0</v>
      </c>
      <c r="I194" s="55">
        <f>I193*H194</f>
        <v>0</v>
      </c>
      <c r="J194" s="24"/>
    </row>
    <row r="195" spans="1:14" ht="15.75" customHeight="1" thickBot="1" x14ac:dyDescent="0.3">
      <c r="A195" s="89"/>
      <c r="B195" s="90"/>
      <c r="C195" s="91"/>
      <c r="D195" s="67"/>
      <c r="E195" s="67"/>
      <c r="F195" s="68" t="s">
        <v>297</v>
      </c>
      <c r="G195" s="67"/>
      <c r="H195" s="54"/>
      <c r="I195" s="55">
        <f>IF(H195=0,0,(I193-I194)*H195)</f>
        <v>0</v>
      </c>
      <c r="J195" s="24"/>
    </row>
    <row r="196" spans="1:14" ht="13.5" thickBot="1" x14ac:dyDescent="0.3">
      <c r="A196" s="89"/>
      <c r="B196" s="90"/>
      <c r="C196" s="91"/>
      <c r="D196" s="67"/>
      <c r="E196" s="67"/>
      <c r="F196" s="68" t="s">
        <v>13</v>
      </c>
      <c r="G196" s="67"/>
      <c r="H196" s="85" t="s">
        <v>319</v>
      </c>
      <c r="I196" s="55" cm="1">
        <f t="array" ref="I196">_xlfn.IFS(H196="Flat Rate",30, H196="Express Rate",46,H196="International Rate",60,H196="Free Shipping",0,H196="",0)</f>
        <v>30</v>
      </c>
    </row>
    <row r="197" spans="1:14" ht="13.5" thickBot="1" x14ac:dyDescent="0.3">
      <c r="A197" s="92"/>
      <c r="B197" s="93"/>
      <c r="C197" s="94"/>
      <c r="D197" s="67"/>
      <c r="E197" s="67"/>
      <c r="F197" s="69" t="s">
        <v>6</v>
      </c>
      <c r="G197" s="67"/>
      <c r="H197" s="67"/>
      <c r="I197" s="56">
        <f>I193-I194+I195+I196</f>
        <v>30</v>
      </c>
    </row>
  </sheetData>
  <protectedRanges>
    <protectedRange sqref="H4:I4 A194:C196 H47:H56 H89:H98 H133:H136 H59:H63 H66:H71 H74:H78 H81:H86 H101:H108 H111:H118 H121:H124 H127:H130 H139:H157 H14:H32 H160:H169 K104:K193 H172:H191 A4:F4 H8:H10 K25:K98 H35:H44 K3:K12" name="Range1"/>
    <protectedRange sqref="H13" name="Range1_1"/>
  </protectedRanges>
  <mergeCells count="6">
    <mergeCell ref="A194:C197"/>
    <mergeCell ref="C2:F2"/>
    <mergeCell ref="F1:I1"/>
    <mergeCell ref="A2:B2"/>
    <mergeCell ref="C3:D3"/>
    <mergeCell ref="C4:D4"/>
  </mergeCells>
  <phoneticPr fontId="8" type="noConversion"/>
  <dataValidations count="3">
    <dataValidation type="list" allowBlank="1" showInputMessage="1" showErrorMessage="1" sqref="H196" xr:uid="{B3FD87C9-159C-4E55-987F-6C3A6B8B023E}">
      <formula1>"Flat Rate, Express Rate, International Rate, Free Shipping"</formula1>
    </dataValidation>
    <dataValidation type="list" allowBlank="1" showErrorMessage="1" sqref="H195" xr:uid="{012522AF-7B16-4A6F-A208-2F810D1F9296}">
      <formula1>"0.07,0.0"</formula1>
    </dataValidation>
    <dataValidation type="list" allowBlank="1" showInputMessage="1" showErrorMessage="1" sqref="H2" xr:uid="{952940A0-9773-4670-80F5-039B21C6F8A5}">
      <formula1>"Order #, Quote #"</formula1>
    </dataValidation>
  </dataValidations>
  <hyperlinks>
    <hyperlink ref="B13" r:id="rId1" xr:uid="{41F3EDA6-BF0D-1E4D-81E9-8BC153300844}"/>
    <hyperlink ref="B14" r:id="rId2" xr:uid="{722598EA-2A48-0A41-B36C-C7B74E5D4A88}"/>
    <hyperlink ref="B15" r:id="rId3" xr:uid="{C8475435-444E-2A4F-87AD-E24ECF06CE17}"/>
    <hyperlink ref="B16" r:id="rId4" xr:uid="{2BDA4027-DF13-2B41-9B97-96181F056071}"/>
    <hyperlink ref="B17" r:id="rId5" xr:uid="{8BCEBAA5-8CA3-0843-A8AC-1BE8937BB2DB}"/>
    <hyperlink ref="B18" r:id="rId6" xr:uid="{CB80AFBD-254A-1D4E-ADEF-90B2C2A55033}"/>
    <hyperlink ref="B19" r:id="rId7" xr:uid="{656D0C6C-9264-9C44-94DE-80CA0D295FD1}"/>
    <hyperlink ref="B20" r:id="rId8" xr:uid="{43EF8968-6914-0D45-90EB-615ED9CBE1A7}"/>
    <hyperlink ref="B21" r:id="rId9" xr:uid="{1E8EC89F-115C-3744-971B-42CD0181D9AE}"/>
    <hyperlink ref="B22" r:id="rId10" xr:uid="{766447D9-2681-3449-BB9F-7A01E5026396}"/>
    <hyperlink ref="B23" r:id="rId11" xr:uid="{CD285519-349D-DA49-9BC1-74EA4CBDD7D9}"/>
    <hyperlink ref="B24" r:id="rId12" xr:uid="{87E51BB5-FC7B-0D40-8198-32374D348C8B}"/>
    <hyperlink ref="B25" r:id="rId13" xr:uid="{C57480AC-FF9D-E448-A969-00D08A6080C0}"/>
    <hyperlink ref="B26" r:id="rId14" xr:uid="{4592D719-11E5-1D4D-9F1F-3B8CFF0A7F7D}"/>
    <hyperlink ref="B27" r:id="rId15" xr:uid="{DF57C39F-0D20-A545-970C-7381B4BC1CCA}"/>
    <hyperlink ref="B28" r:id="rId16" xr:uid="{03D8ADA2-DB4E-824D-8FB0-E8A17ACBC225}"/>
    <hyperlink ref="B29" r:id="rId17" xr:uid="{1D89AAD2-23A9-A947-B0E7-AEAC51BAB2FB}"/>
    <hyperlink ref="B30" r:id="rId18" xr:uid="{3C6A484F-FC11-6B43-8879-0FDD19A54C89}"/>
    <hyperlink ref="B31" r:id="rId19" xr:uid="{3FBD27B2-0001-8F4D-98B0-3B87D545093F}"/>
    <hyperlink ref="B32" r:id="rId20" xr:uid="{3561CA7E-5F95-A745-8409-8447BD4DB637}"/>
  </hyperlinks>
  <printOptions horizontalCentered="1" verticalCentered="1"/>
  <pageMargins left="0.23622047244094491" right="0.23622047244094491" top="0.19685039370078741" bottom="0.19685039370078741" header="0.31496062992125984" footer="0.31496062992125984"/>
  <pageSetup scale="61" fitToHeight="0" orientation="portrait" horizontalDpi="4294967293" r:id="rId21"/>
  <rowBreaks count="2" manualBreakCount="2">
    <brk id="72" max="16383" man="1"/>
    <brk id="137" max="16383" man="1"/>
  </rowBreaks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Q2 2024</vt:lpstr>
      <vt:lpstr>'Q2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2023-07-26T20:21:46Z</cp:lastPrinted>
  <dcterms:created xsi:type="dcterms:W3CDTF">2017-08-15T21:10:30Z</dcterms:created>
  <dcterms:modified xsi:type="dcterms:W3CDTF">2026-10-29T13:14:38Z</dcterms:modified>
</cp:coreProperties>
</file>