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/Library/CloudStorage/GoogleDrive-alejandro@irreverence.me/.shortcut-targets-by-id/0BzxoTMKvL6idSG1GVmxYNmNkRjg/Marketing &amp; Sales/OSTEOCERTUS CENTRAL/Order Forms/"/>
    </mc:Choice>
  </mc:AlternateContent>
  <xr:revisionPtr revIDLastSave="0" documentId="13_ncr:1_{0493E051-EFBE-B742-8B0E-B94F8E6F14D4}" xr6:coauthVersionLast="47" xr6:coauthVersionMax="47" xr10:uidLastSave="{00000000-0000-0000-0000-000000000000}"/>
  <bookViews>
    <workbookView xWindow="10840" yWindow="500" windowWidth="17960" windowHeight="17500" xr2:uid="{00000000-000D-0000-FFFF-FFFF00000000}"/>
  </bookViews>
  <sheets>
    <sheet name="Q3 2023" sheetId="3" r:id="rId1"/>
  </sheets>
  <definedNames>
    <definedName name="_xlnm.Print_Area" localSheetId="0">'Q3 2023'!$A$1:$I$198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7" i="3" l="1" a="1"/>
  <c r="I197" i="3"/>
  <c r="I196" i="3" l="1"/>
  <c r="N192" i="3" l="1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0" i="3"/>
  <c r="N169" i="3"/>
  <c r="N168" i="3"/>
  <c r="N167" i="3"/>
  <c r="N166" i="3"/>
  <c r="N165" i="3"/>
  <c r="N164" i="3"/>
  <c r="N163" i="3"/>
  <c r="N162" i="3"/>
  <c r="N161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7" i="3"/>
  <c r="N136" i="3"/>
  <c r="N135" i="3"/>
  <c r="N134" i="3"/>
  <c r="N131" i="3"/>
  <c r="N130" i="3"/>
  <c r="N129" i="3"/>
  <c r="N128" i="3"/>
  <c r="N125" i="3"/>
  <c r="N124" i="3"/>
  <c r="N123" i="3"/>
  <c r="N122" i="3"/>
  <c r="N119" i="3"/>
  <c r="N118" i="3"/>
  <c r="N117" i="3"/>
  <c r="N116" i="3"/>
  <c r="N115" i="3"/>
  <c r="N114" i="3"/>
  <c r="N113" i="3"/>
  <c r="N112" i="3"/>
  <c r="N109" i="3"/>
  <c r="N108" i="3"/>
  <c r="N107" i="3"/>
  <c r="N106" i="3"/>
  <c r="N105" i="3"/>
  <c r="N104" i="3"/>
  <c r="N103" i="3"/>
  <c r="N102" i="3"/>
  <c r="N99" i="3"/>
  <c r="N98" i="3"/>
  <c r="N97" i="3"/>
  <c r="N96" i="3"/>
  <c r="N95" i="3"/>
  <c r="N94" i="3"/>
  <c r="N93" i="3"/>
  <c r="N92" i="3"/>
  <c r="N91" i="3"/>
  <c r="N90" i="3"/>
  <c r="N87" i="3"/>
  <c r="N86" i="3"/>
  <c r="N85" i="3"/>
  <c r="N84" i="3"/>
  <c r="N83" i="3"/>
  <c r="N82" i="3"/>
  <c r="N79" i="3"/>
  <c r="N78" i="3"/>
  <c r="N77" i="3"/>
  <c r="N76" i="3"/>
  <c r="N75" i="3"/>
  <c r="N72" i="3"/>
  <c r="N71" i="3"/>
  <c r="N70" i="3"/>
  <c r="N69" i="3"/>
  <c r="N68" i="3"/>
  <c r="N67" i="3"/>
  <c r="N64" i="3"/>
  <c r="N63" i="3"/>
  <c r="N62" i="3"/>
  <c r="N61" i="3"/>
  <c r="N60" i="3"/>
  <c r="N57" i="3"/>
  <c r="N56" i="3"/>
  <c r="N55" i="3"/>
  <c r="N54" i="3"/>
  <c r="N53" i="3"/>
  <c r="N52" i="3"/>
  <c r="N51" i="3"/>
  <c r="N50" i="3"/>
  <c r="N49" i="3"/>
  <c r="N48" i="3"/>
  <c r="N44" i="3"/>
  <c r="N45" i="3"/>
  <c r="N43" i="3"/>
  <c r="N42" i="3"/>
  <c r="N41" i="3"/>
  <c r="N40" i="3"/>
  <c r="N39" i="3"/>
  <c r="N38" i="3"/>
  <c r="N37" i="3"/>
  <c r="N36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E193" i="3"/>
  <c r="E171" i="3"/>
  <c r="E159" i="3"/>
  <c r="E138" i="3"/>
  <c r="E132" i="3"/>
  <c r="E126" i="3"/>
  <c r="E120" i="3"/>
  <c r="E110" i="3"/>
  <c r="E100" i="3"/>
  <c r="E88" i="3"/>
  <c r="E80" i="3"/>
  <c r="E73" i="3"/>
  <c r="E65" i="3"/>
  <c r="E58" i="3"/>
  <c r="E46" i="3"/>
  <c r="E34" i="3"/>
  <c r="E12" i="3"/>
  <c r="M183" i="3"/>
  <c r="L183" i="3"/>
  <c r="I183" i="3"/>
  <c r="M182" i="3"/>
  <c r="L182" i="3"/>
  <c r="I182" i="3"/>
  <c r="M181" i="3"/>
  <c r="L181" i="3"/>
  <c r="I181" i="3"/>
  <c r="M180" i="3"/>
  <c r="L180" i="3"/>
  <c r="I180" i="3"/>
  <c r="M179" i="3"/>
  <c r="L179" i="3"/>
  <c r="I179" i="3"/>
  <c r="M178" i="3"/>
  <c r="L178" i="3"/>
  <c r="I178" i="3"/>
  <c r="M177" i="3"/>
  <c r="L177" i="3"/>
  <c r="I177" i="3"/>
  <c r="M176" i="3"/>
  <c r="L176" i="3"/>
  <c r="I176" i="3"/>
  <c r="M175" i="3"/>
  <c r="L175" i="3"/>
  <c r="I175" i="3"/>
  <c r="M174" i="3"/>
  <c r="L174" i="3"/>
  <c r="I174" i="3"/>
  <c r="H193" i="3"/>
  <c r="D193" i="3"/>
  <c r="C193" i="3"/>
  <c r="M192" i="3"/>
  <c r="L192" i="3"/>
  <c r="I192" i="3"/>
  <c r="M191" i="3"/>
  <c r="L191" i="3"/>
  <c r="I191" i="3"/>
  <c r="M190" i="3"/>
  <c r="L190" i="3"/>
  <c r="I190" i="3"/>
  <c r="M189" i="3"/>
  <c r="L189" i="3"/>
  <c r="I189" i="3"/>
  <c r="M188" i="3"/>
  <c r="L188" i="3"/>
  <c r="I188" i="3"/>
  <c r="M187" i="3"/>
  <c r="L187" i="3"/>
  <c r="I187" i="3"/>
  <c r="M186" i="3"/>
  <c r="L186" i="3"/>
  <c r="I186" i="3"/>
  <c r="M185" i="3"/>
  <c r="L185" i="3"/>
  <c r="I185" i="3"/>
  <c r="M184" i="3"/>
  <c r="L184" i="3"/>
  <c r="I184" i="3"/>
  <c r="M173" i="3"/>
  <c r="L173" i="3"/>
  <c r="I173" i="3"/>
  <c r="N194" i="3" l="1"/>
  <c r="F11" i="3" s="1"/>
  <c r="M11" i="3" s="1"/>
  <c r="I193" i="3"/>
  <c r="H12" i="3"/>
  <c r="D12" i="3"/>
  <c r="C12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5" i="3"/>
  <c r="M45" i="3"/>
  <c r="L44" i="3"/>
  <c r="M44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60" i="3"/>
  <c r="M60" i="3"/>
  <c r="L61" i="3"/>
  <c r="M61" i="3"/>
  <c r="L62" i="3"/>
  <c r="M62" i="3"/>
  <c r="L63" i="3"/>
  <c r="M63" i="3"/>
  <c r="L64" i="3"/>
  <c r="M64" i="3"/>
  <c r="L67" i="3"/>
  <c r="M67" i="3"/>
  <c r="L68" i="3"/>
  <c r="M68" i="3"/>
  <c r="L69" i="3"/>
  <c r="M69" i="3"/>
  <c r="L70" i="3"/>
  <c r="M70" i="3"/>
  <c r="L71" i="3"/>
  <c r="M71" i="3"/>
  <c r="L72" i="3"/>
  <c r="M72" i="3"/>
  <c r="L75" i="3"/>
  <c r="M75" i="3"/>
  <c r="L76" i="3"/>
  <c r="M76" i="3"/>
  <c r="L77" i="3"/>
  <c r="M77" i="3"/>
  <c r="L78" i="3"/>
  <c r="M78" i="3"/>
  <c r="L79" i="3"/>
  <c r="M79" i="3"/>
  <c r="L82" i="3"/>
  <c r="M82" i="3"/>
  <c r="L83" i="3"/>
  <c r="M83" i="3"/>
  <c r="L84" i="3"/>
  <c r="M84" i="3"/>
  <c r="L85" i="3"/>
  <c r="M85" i="3"/>
  <c r="L86" i="3"/>
  <c r="M86" i="3"/>
  <c r="L87" i="3"/>
  <c r="M87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2" i="3"/>
  <c r="M122" i="3"/>
  <c r="L123" i="3"/>
  <c r="M123" i="3"/>
  <c r="L124" i="3"/>
  <c r="M124" i="3"/>
  <c r="L125" i="3"/>
  <c r="M125" i="3"/>
  <c r="L128" i="3"/>
  <c r="M128" i="3"/>
  <c r="L129" i="3"/>
  <c r="M129" i="3"/>
  <c r="L130" i="3"/>
  <c r="M130" i="3"/>
  <c r="L131" i="3"/>
  <c r="M131" i="3"/>
  <c r="L134" i="3"/>
  <c r="M134" i="3"/>
  <c r="L135" i="3"/>
  <c r="M135" i="3"/>
  <c r="L136" i="3"/>
  <c r="M136" i="3"/>
  <c r="L137" i="3"/>
  <c r="M137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M14" i="3"/>
  <c r="L14" i="3"/>
  <c r="H58" i="3"/>
  <c r="C65" i="3"/>
  <c r="D58" i="3"/>
  <c r="C58" i="3"/>
  <c r="C46" i="3"/>
  <c r="D171" i="3"/>
  <c r="I11" i="3" l="1"/>
  <c r="L11" i="3"/>
  <c r="N11" i="3"/>
  <c r="L194" i="3"/>
  <c r="F9" i="3" s="1"/>
  <c r="M194" i="3"/>
  <c r="F10" i="3" s="1"/>
  <c r="I169" i="3"/>
  <c r="I168" i="3"/>
  <c r="I167" i="3"/>
  <c r="I166" i="3"/>
  <c r="I165" i="3"/>
  <c r="I164" i="3"/>
  <c r="H171" i="3"/>
  <c r="C171" i="3"/>
  <c r="I170" i="3"/>
  <c r="I163" i="3"/>
  <c r="I162" i="3"/>
  <c r="I161" i="3"/>
  <c r="I152" i="3"/>
  <c r="L10" i="3" l="1"/>
  <c r="N10" i="3"/>
  <c r="M9" i="3"/>
  <c r="N9" i="3"/>
  <c r="I171" i="3"/>
  <c r="I10" i="3"/>
  <c r="M10" i="3"/>
  <c r="L9" i="3"/>
  <c r="I9" i="3"/>
  <c r="I55" i="3"/>
  <c r="I56" i="3"/>
  <c r="I57" i="3"/>
  <c r="I60" i="3"/>
  <c r="I61" i="3"/>
  <c r="I62" i="3"/>
  <c r="I63" i="3"/>
  <c r="I64" i="3"/>
  <c r="I67" i="3"/>
  <c r="I68" i="3"/>
  <c r="I69" i="3"/>
  <c r="I70" i="3"/>
  <c r="I71" i="3"/>
  <c r="I72" i="3"/>
  <c r="I75" i="3"/>
  <c r="I76" i="3"/>
  <c r="I77" i="3"/>
  <c r="I78" i="3"/>
  <c r="I79" i="3"/>
  <c r="I82" i="3"/>
  <c r="I83" i="3"/>
  <c r="I84" i="3"/>
  <c r="I85" i="3"/>
  <c r="I86" i="3"/>
  <c r="I87" i="3"/>
  <c r="I90" i="3"/>
  <c r="I91" i="3"/>
  <c r="I92" i="3"/>
  <c r="I93" i="3"/>
  <c r="I94" i="3"/>
  <c r="I95" i="3"/>
  <c r="I96" i="3"/>
  <c r="I97" i="3"/>
  <c r="I98" i="3"/>
  <c r="I99" i="3"/>
  <c r="I102" i="3"/>
  <c r="I103" i="3"/>
  <c r="I104" i="3"/>
  <c r="I105" i="3"/>
  <c r="I106" i="3"/>
  <c r="I107" i="3"/>
  <c r="I108" i="3"/>
  <c r="I109" i="3"/>
  <c r="I112" i="3"/>
  <c r="I113" i="3"/>
  <c r="I114" i="3"/>
  <c r="I115" i="3"/>
  <c r="I116" i="3"/>
  <c r="I117" i="3"/>
  <c r="I118" i="3"/>
  <c r="I119" i="3"/>
  <c r="I122" i="3"/>
  <c r="I123" i="3"/>
  <c r="I124" i="3"/>
  <c r="I125" i="3"/>
  <c r="I128" i="3"/>
  <c r="I129" i="3"/>
  <c r="I130" i="3"/>
  <c r="I131" i="3"/>
  <c r="I134" i="3"/>
  <c r="I135" i="3"/>
  <c r="I136" i="3"/>
  <c r="I137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3" i="3"/>
  <c r="I154" i="3"/>
  <c r="I155" i="3"/>
  <c r="I156" i="3"/>
  <c r="I157" i="3"/>
  <c r="I158" i="3"/>
  <c r="I48" i="3"/>
  <c r="I49" i="3"/>
  <c r="H138" i="3"/>
  <c r="D138" i="3"/>
  <c r="C138" i="3"/>
  <c r="H132" i="3"/>
  <c r="D132" i="3"/>
  <c r="C132" i="3"/>
  <c r="H126" i="3"/>
  <c r="D126" i="3"/>
  <c r="C126" i="3"/>
  <c r="H120" i="3"/>
  <c r="D120" i="3"/>
  <c r="C120" i="3"/>
  <c r="H110" i="3"/>
  <c r="D110" i="3"/>
  <c r="C110" i="3"/>
  <c r="H100" i="3"/>
  <c r="D100" i="3"/>
  <c r="C100" i="3"/>
  <c r="H88" i="3"/>
  <c r="D88" i="3"/>
  <c r="C88" i="3"/>
  <c r="H80" i="3"/>
  <c r="D80" i="3"/>
  <c r="C80" i="3"/>
  <c r="H73" i="3"/>
  <c r="D73" i="3"/>
  <c r="C73" i="3"/>
  <c r="H65" i="3"/>
  <c r="D65" i="3"/>
  <c r="I54" i="3"/>
  <c r="I53" i="3"/>
  <c r="I52" i="3"/>
  <c r="I51" i="3"/>
  <c r="I50" i="3"/>
  <c r="I42" i="3"/>
  <c r="I41" i="3"/>
  <c r="I40" i="3"/>
  <c r="I39" i="3"/>
  <c r="I38" i="3"/>
  <c r="I37" i="3"/>
  <c r="I110" i="3" l="1"/>
  <c r="I88" i="3"/>
  <c r="I58" i="3"/>
  <c r="I73" i="3"/>
  <c r="I126" i="3"/>
  <c r="I132" i="3"/>
  <c r="I12" i="3"/>
  <c r="I120" i="3"/>
  <c r="I159" i="3"/>
  <c r="I80" i="3"/>
  <c r="I138" i="3"/>
  <c r="I65" i="3"/>
  <c r="I100" i="3"/>
  <c r="I22" i="3"/>
  <c r="I21" i="3"/>
  <c r="I20" i="3"/>
  <c r="I19" i="3"/>
  <c r="I18" i="3"/>
  <c r="I17" i="3"/>
  <c r="I16" i="3"/>
  <c r="I15" i="3"/>
  <c r="I23" i="3"/>
  <c r="I32" i="3"/>
  <c r="I30" i="3"/>
  <c r="I29" i="3"/>
  <c r="C34" i="3"/>
  <c r="D34" i="3"/>
  <c r="H34" i="3"/>
  <c r="I36" i="3"/>
  <c r="I43" i="3"/>
  <c r="I45" i="3"/>
  <c r="I44" i="3"/>
  <c r="D46" i="3"/>
  <c r="H46" i="3"/>
  <c r="I46" i="3" l="1"/>
  <c r="I25" i="3"/>
  <c r="I27" i="3"/>
  <c r="I24" i="3"/>
  <c r="I26" i="3"/>
  <c r="I28" i="3"/>
  <c r="I31" i="3"/>
  <c r="H159" i="3" l="1"/>
  <c r="D159" i="3" l="1"/>
  <c r="C159" i="3" l="1"/>
  <c r="I33" i="3" l="1"/>
  <c r="I14" i="3"/>
  <c r="I34" i="3" l="1"/>
  <c r="I194" i="3" s="1"/>
  <c r="I195" i="3" l="1"/>
  <c r="I198" i="3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<sst xmlns="http://schemas.openxmlformats.org/spreadsheetml/2006/main" count="340" uniqueCount="325">
  <si>
    <t>Part No.</t>
  </si>
  <si>
    <t>Instruments</t>
  </si>
  <si>
    <t>Description</t>
  </si>
  <si>
    <t>Extended Price</t>
  </si>
  <si>
    <t>Item Price</t>
  </si>
  <si>
    <t>Order Quantity</t>
  </si>
  <si>
    <t>TOTAL</t>
  </si>
  <si>
    <t>Total Instruments</t>
  </si>
  <si>
    <t>Email</t>
  </si>
  <si>
    <t>Contact Person</t>
  </si>
  <si>
    <t>Order Date</t>
  </si>
  <si>
    <t>Country</t>
  </si>
  <si>
    <t>City, (U.S. State)</t>
  </si>
  <si>
    <t>Subtotal</t>
  </si>
  <si>
    <t>Shipping</t>
  </si>
  <si>
    <t xml:space="preserve">Contact Number </t>
  </si>
  <si>
    <t>Company (Name and address)</t>
  </si>
  <si>
    <t>Notes</t>
  </si>
  <si>
    <t>Discount</t>
  </si>
  <si>
    <t>X-Porous TTA</t>
  </si>
  <si>
    <t>Titanium Porous Wedges</t>
  </si>
  <si>
    <t>W3x5-TTA</t>
  </si>
  <si>
    <t>W3x7-TTA</t>
  </si>
  <si>
    <t>W4.5X11-TTA</t>
  </si>
  <si>
    <t>W4.5x8-TTA</t>
  </si>
  <si>
    <t>W6x11-TTA</t>
  </si>
  <si>
    <t>W6x14-TTA</t>
  </si>
  <si>
    <t>W7.5x14-TTA</t>
  </si>
  <si>
    <t>W7.5x17-TTA</t>
  </si>
  <si>
    <t>W9X14-TTA</t>
  </si>
  <si>
    <t>W9x17-TTA</t>
  </si>
  <si>
    <t>W9x20-TTA</t>
  </si>
  <si>
    <t>W10.5x17-TTA</t>
  </si>
  <si>
    <t>W10.5x20-TTA</t>
  </si>
  <si>
    <t>W12x17-TTA</t>
  </si>
  <si>
    <t>W12x20-TTA</t>
  </si>
  <si>
    <t>W12x23-TTA</t>
  </si>
  <si>
    <t>W13.5x20-TTA</t>
  </si>
  <si>
    <t>W13.5x23-TTA</t>
  </si>
  <si>
    <t>W15x21-TTA</t>
  </si>
  <si>
    <t>W15x24-TTA</t>
  </si>
  <si>
    <t>Plates (Not Locked)</t>
  </si>
  <si>
    <t>Locked Plates</t>
  </si>
  <si>
    <t>P4R-TTA</t>
  </si>
  <si>
    <t>4R</t>
  </si>
  <si>
    <t>P4S-TTA</t>
  </si>
  <si>
    <t>4S</t>
  </si>
  <si>
    <t>P4M-TTA</t>
  </si>
  <si>
    <t>4M</t>
  </si>
  <si>
    <t>P4L-TTA</t>
  </si>
  <si>
    <t>4L</t>
  </si>
  <si>
    <t>P7S-TTA</t>
  </si>
  <si>
    <t>7S</t>
  </si>
  <si>
    <t>P7M-TTA</t>
  </si>
  <si>
    <t>7M</t>
  </si>
  <si>
    <t>P7L-TTA</t>
  </si>
  <si>
    <t>7L</t>
  </si>
  <si>
    <t>7SL</t>
  </si>
  <si>
    <t>P8L-TTA</t>
  </si>
  <si>
    <t>8L</t>
  </si>
  <si>
    <t>P8S -TTA</t>
  </si>
  <si>
    <t>8S</t>
  </si>
  <si>
    <t>LP7S BR-TTA</t>
  </si>
  <si>
    <t>7S B Right</t>
  </si>
  <si>
    <t>LP7M BR-TTA</t>
  </si>
  <si>
    <t>7M B Right</t>
  </si>
  <si>
    <t>LP7L BR-TTA</t>
  </si>
  <si>
    <t>7L B Right</t>
  </si>
  <si>
    <t>LP8S BR-TTA</t>
  </si>
  <si>
    <t>8S B Right</t>
  </si>
  <si>
    <t>LP8L BR-TTA</t>
  </si>
  <si>
    <t>8L B Right</t>
  </si>
  <si>
    <t>LP7S BL-TTA</t>
  </si>
  <si>
    <t>7S B Left</t>
  </si>
  <si>
    <t>LP7M BL-TTA</t>
  </si>
  <si>
    <t>7M B Left</t>
  </si>
  <si>
    <t>LP7L BL-TTA</t>
  </si>
  <si>
    <t>7L B Left</t>
  </si>
  <si>
    <t>LP8L BL-TTA</t>
  </si>
  <si>
    <t>8L B Left</t>
  </si>
  <si>
    <t>LP8S BL-TTA</t>
  </si>
  <si>
    <t>8S B Left</t>
  </si>
  <si>
    <t>Cortical Screws Cross Hd, 1.5mm</t>
  </si>
  <si>
    <t>Cortical Screws Hex Hd, 1.5mm</t>
  </si>
  <si>
    <t>Cortical Screws Cross Hd, 2.0mm</t>
  </si>
  <si>
    <t>Cortical Screws Hex Hd, 2.0mm</t>
  </si>
  <si>
    <t>Cortical Screws Hex Hd, 2.4mm</t>
  </si>
  <si>
    <t>Cortical Screws Hex Hd, 2.7mm</t>
  </si>
  <si>
    <t>Cortical Screws Hex Hd, 3.5mm</t>
  </si>
  <si>
    <t>Locking Screws Hex Hd, 2.0mm</t>
  </si>
  <si>
    <t>Locking Screws Hex Hd, 2.4mm</t>
  </si>
  <si>
    <t>Locking Screws Hex Hd, 2.7mm</t>
  </si>
  <si>
    <t>Total Locked Plates</t>
  </si>
  <si>
    <t>Total (Not Locked) Plates</t>
  </si>
  <si>
    <t>Total Titanium Porous Wedges</t>
  </si>
  <si>
    <t>Total Cortical Screws Cross Hd, 1.5mm</t>
  </si>
  <si>
    <t>Total Cortical Screws Cross Hd, 2.0mm</t>
  </si>
  <si>
    <t>Total Cortical Screws Hex Hd, 1.5mm</t>
  </si>
  <si>
    <t>Total Cortical Screws Hex Hd, 2.0mm</t>
  </si>
  <si>
    <t>Total Cortical Screws Hex Hd, 2.4mm</t>
  </si>
  <si>
    <t>Total Cortical Screws Hex Hd, 2.7mm</t>
  </si>
  <si>
    <t>Total Cortical Screws Hex Hd, 3.5mm</t>
  </si>
  <si>
    <t>Total Locking Screws Hex Hd, 2.0mm</t>
  </si>
  <si>
    <t>Total Locking Screws Hex Hd, 2.4mm</t>
  </si>
  <si>
    <t>Total Locking Screws Hex Hd, 2.7mm</t>
  </si>
  <si>
    <t>CS1.5x6CR-TTA</t>
  </si>
  <si>
    <t>1.5 x 6 Cross Head</t>
  </si>
  <si>
    <t>CS1.5x8CR-TTA</t>
  </si>
  <si>
    <t>1.5 x 8 Cross Head</t>
  </si>
  <si>
    <t>CS1.5x10CR-TTA</t>
  </si>
  <si>
    <t>1.5 x 10 Cross Head</t>
  </si>
  <si>
    <t>CS1.5x12CR-TTA</t>
  </si>
  <si>
    <t>1.5 x 12 Cross Head</t>
  </si>
  <si>
    <t>CS1.5x14CR-TTA</t>
  </si>
  <si>
    <t>1.5 x 14 Cross Head</t>
  </si>
  <si>
    <t>CS2.0x6CR-TTA</t>
  </si>
  <si>
    <t>2.0 x 6 Cross Head</t>
  </si>
  <si>
    <t>CS2.0x8CR-TTA</t>
  </si>
  <si>
    <t>2.0 x 8 Cross Head</t>
  </si>
  <si>
    <t>CS2.0x10CR-TTA</t>
  </si>
  <si>
    <t>2.0 x 10 Cross Head</t>
  </si>
  <si>
    <t>CS2.0x12CR-TTA</t>
  </si>
  <si>
    <t>2.0 x 12 Cross Head</t>
  </si>
  <si>
    <t>CS2.0x14CR-TTA</t>
  </si>
  <si>
    <t>2.0 x 14 Cross Head</t>
  </si>
  <si>
    <t>CS2.0x16CR-TTA</t>
  </si>
  <si>
    <t>2.0 x 16 Cross Head</t>
  </si>
  <si>
    <t>CS1.5x6HX-TTA</t>
  </si>
  <si>
    <t>1.5 x 6 Hex Head</t>
  </si>
  <si>
    <t>CS1.5x8HX-TTA</t>
  </si>
  <si>
    <t>1.5 x 8 Hex Head</t>
  </si>
  <si>
    <t>CS1.5x10HX-TTA</t>
  </si>
  <si>
    <t>1.5 x 10 Hex Head</t>
  </si>
  <si>
    <t>CS1.5x12HX-TTA</t>
  </si>
  <si>
    <t>1.5 x 12 Hex Head</t>
  </si>
  <si>
    <t>CS1.5x14HX-TTA</t>
  </si>
  <si>
    <t>1.5 x 14 Hex Head</t>
  </si>
  <si>
    <t>CS2.0x6HX-TTA</t>
  </si>
  <si>
    <t>2.0 x 6 Hex Head</t>
  </si>
  <si>
    <t>CS2.0x8HX-TTA</t>
  </si>
  <si>
    <t>2.0 x 8 Hex Head</t>
  </si>
  <si>
    <t>CS2.0x10HX-TTA</t>
  </si>
  <si>
    <t>2.0 x 10 Hex Head</t>
  </si>
  <si>
    <t>CS2.0x12HX-TTA</t>
  </si>
  <si>
    <t>2.0 x 12 Hex Head</t>
  </si>
  <si>
    <t>CS2.0x14HX-TTA</t>
  </si>
  <si>
    <t>2.0 x 14 Hex Head</t>
  </si>
  <si>
    <t>CS2.0x16HX-TTA</t>
  </si>
  <si>
    <t>2.0 x 16 Hex Head</t>
  </si>
  <si>
    <t>CS2.4x10HX-TTA</t>
  </si>
  <si>
    <t>2.4 x 10 Hex Head</t>
  </si>
  <si>
    <t>CS2.4x12HX-TTA</t>
  </si>
  <si>
    <t>2.4 x 12 Hex Head</t>
  </si>
  <si>
    <t>CS2.4x14HX-TTA</t>
  </si>
  <si>
    <t>2.4 x 14 Hex Head</t>
  </si>
  <si>
    <t>CS2.4x16HX-TTA</t>
  </si>
  <si>
    <t>2.4 x 16 Hex Head</t>
  </si>
  <si>
    <t>CS2.4x18HX-TTA</t>
  </si>
  <si>
    <t>2.4 x 18 Hex Head</t>
  </si>
  <si>
    <t>CS2.4x20HX-TTA</t>
  </si>
  <si>
    <t>2.4 x 20 Hex Head</t>
  </si>
  <si>
    <t>CS2.4x22HX-TTA</t>
  </si>
  <si>
    <t>2.4 x 22 Hex Head</t>
  </si>
  <si>
    <t>CS2.4x24HX-TTA</t>
  </si>
  <si>
    <t>2.4 x 24 Hex Head</t>
  </si>
  <si>
    <t>CS2.4x26HX-TTA</t>
  </si>
  <si>
    <t>2.4 x 26 Hex Head</t>
  </si>
  <si>
    <t>CS2.4x28HX-TTA</t>
  </si>
  <si>
    <t>2.4 x 28 Hex Head</t>
  </si>
  <si>
    <t>CS2.7x14HX-TTA</t>
  </si>
  <si>
    <t>2.7 x 14 Hex Head</t>
  </si>
  <si>
    <t>CS2.7x16HX-TTA</t>
  </si>
  <si>
    <t>2.7 x 16 Hex Head</t>
  </si>
  <si>
    <t>CS2.7x18HX-TTA</t>
  </si>
  <si>
    <t>2.7 x 18 Hex Head</t>
  </si>
  <si>
    <t>CS2.7x20HX-TTA</t>
  </si>
  <si>
    <t>2.7 x 20 Hex Head</t>
  </si>
  <si>
    <t>CS2.7x22HX-TTA</t>
  </si>
  <si>
    <t>2.7 x 22 Hex Head</t>
  </si>
  <si>
    <t>CS2.7x24HX-TTA</t>
  </si>
  <si>
    <t>2.7 x 24 Hex Head</t>
  </si>
  <si>
    <t>CS2.7x26HX-TTA</t>
  </si>
  <si>
    <t>2.7 x 26 Hex Head</t>
  </si>
  <si>
    <t>CS2.7x28HX-TTA</t>
  </si>
  <si>
    <t>2.7 x 28 Hex Head</t>
  </si>
  <si>
    <t>CS3.5x16HX-TTA</t>
  </si>
  <si>
    <t>3.5 x 16 Hex Head</t>
  </si>
  <si>
    <t>CS3.5x18HX-TTA</t>
  </si>
  <si>
    <t>3.5 x 18 Hex Head</t>
  </si>
  <si>
    <t>CS3.5x20HX-TTA</t>
  </si>
  <si>
    <t>3.5 x 20 Hex Head</t>
  </si>
  <si>
    <t>CS3.5x22HX-TTA</t>
  </si>
  <si>
    <t>3.5 x 22 Hex Head</t>
  </si>
  <si>
    <t>CS3.5x24HX-TTA</t>
  </si>
  <si>
    <t>3.5 x 24 Hex Head</t>
  </si>
  <si>
    <t>CS3.5x26HX-TTA</t>
  </si>
  <si>
    <t>3.5 x 26 Hex Head</t>
  </si>
  <si>
    <t>CS3.5x28HX-TTA</t>
  </si>
  <si>
    <t>3.5 x 28 Hex Head</t>
  </si>
  <si>
    <t>CS3.5x30HX-TTA</t>
  </si>
  <si>
    <t>3.5 x 30 Hex Head</t>
  </si>
  <si>
    <t>LS2.0x10HX-TTA</t>
  </si>
  <si>
    <t>LS2.0x12HX-TTA</t>
  </si>
  <si>
    <t>LS2.0x14HX-TTA</t>
  </si>
  <si>
    <t>LS2.0x16HX-TTA</t>
  </si>
  <si>
    <t>LS2.4x10HX-TTA</t>
  </si>
  <si>
    <t>LS2.4x12HX-TTA</t>
  </si>
  <si>
    <t>LS2.4x14HX-TTA</t>
  </si>
  <si>
    <t>LS2.4x16HX-TTA</t>
  </si>
  <si>
    <t>LS2.7x10HX-TTA</t>
  </si>
  <si>
    <t>2.7 x 10 Hex Head</t>
  </si>
  <si>
    <t>LS2.7x12HX-TTA</t>
  </si>
  <si>
    <t>2.7 x 12 Hex Head</t>
  </si>
  <si>
    <t>LS2.7x14HX-TTA</t>
  </si>
  <si>
    <t>LS2.7x16HX-TTA</t>
  </si>
  <si>
    <t>DISTRACTOR-TTA</t>
  </si>
  <si>
    <t>Distractor, 16 cm</t>
  </si>
  <si>
    <t>DISTRACTOR17-TTA</t>
  </si>
  <si>
    <t>Distractor, 17 cm</t>
  </si>
  <si>
    <t>OSTEOGUIDE-TTA</t>
  </si>
  <si>
    <t>Osteotomy Guide</t>
  </si>
  <si>
    <t>SDHEX1.5PU-TTA</t>
  </si>
  <si>
    <t>Fiber Screwdriver, Hex 1.5 PU</t>
  </si>
  <si>
    <t>SDHEX2.5-TTA</t>
  </si>
  <si>
    <t>Fiber Screwdriver, Hex 2.5</t>
  </si>
  <si>
    <t>SDCROSSPU-TTA</t>
  </si>
  <si>
    <t>Screwdriver, Cruciate PU</t>
  </si>
  <si>
    <t>SDHEX2.0-TTA</t>
  </si>
  <si>
    <t>Screwdriver, Hex 2.0</t>
  </si>
  <si>
    <t>SDCR</t>
  </si>
  <si>
    <t xml:space="preserve">Mini Screwdriver, Cross head </t>
  </si>
  <si>
    <t>1.5TQC</t>
  </si>
  <si>
    <t>1.5 Tip quick conector hexscrews</t>
  </si>
  <si>
    <t>2.5TQC</t>
  </si>
  <si>
    <t>2.5 Tip quick conector hexscrews</t>
  </si>
  <si>
    <t>DS-TTA</t>
  </si>
  <si>
    <t>Drill Sleeve</t>
  </si>
  <si>
    <t>IMPACTOR-TTA</t>
  </si>
  <si>
    <t>Impactor</t>
  </si>
  <si>
    <t>DB1.5-TTA</t>
  </si>
  <si>
    <t>Drill 1.5 mm x 100 mm</t>
  </si>
  <si>
    <t>DB1.8-TTA</t>
  </si>
  <si>
    <t>Drill 1.8 mm x 100 mm</t>
  </si>
  <si>
    <t>DB2.0-TTA</t>
  </si>
  <si>
    <t>DB2.5-TTA</t>
  </si>
  <si>
    <t>DB3.2-TTA</t>
  </si>
  <si>
    <t>CONTAINER-TTA</t>
  </si>
  <si>
    <t>Container</t>
  </si>
  <si>
    <t>Drill 2.0 mm x 120 mm</t>
  </si>
  <si>
    <t>Drill 2.5 mm x 130 mm</t>
  </si>
  <si>
    <t>Drill 3.2 mm x 130 mm</t>
  </si>
  <si>
    <t>RRB-TTA</t>
  </si>
  <si>
    <t>Radiographic Reference Ball</t>
  </si>
  <si>
    <t xml:space="preserve">Total Dynamizable fixator </t>
  </si>
  <si>
    <t>Dynamizable fixator</t>
  </si>
  <si>
    <t>Threaded pin Ø 2.7 Length 120mm, Fil. 20mm</t>
  </si>
  <si>
    <t>Threaded pin Ø 3.5 Length 130mm, Fil. 25mm</t>
  </si>
  <si>
    <t>Lightweight clamp for dynamizable fixator</t>
  </si>
  <si>
    <t>Cap for pins Ø 3.0mm</t>
  </si>
  <si>
    <t>Cap for pins Ø 1.8mm</t>
  </si>
  <si>
    <t>Hexagon wrench 3.0mm with spherical tip</t>
  </si>
  <si>
    <t>X-Porous TTA Set</t>
  </si>
  <si>
    <t>Dynamizable fixator Set</t>
  </si>
  <si>
    <t>Sets</t>
  </si>
  <si>
    <t>Container for Dynamizable Fixator kit</t>
  </si>
  <si>
    <t>CONTAINER-DF</t>
  </si>
  <si>
    <t>Clamp extension for Dynamizable Fixator</t>
  </si>
  <si>
    <t>CLAMP-DF</t>
  </si>
  <si>
    <t>Dynamizable linear fixator 10cm</t>
  </si>
  <si>
    <t>Dynamizable linear fixator 15cm</t>
  </si>
  <si>
    <t>PIN2.7x120-DF</t>
  </si>
  <si>
    <t>PIN3.5x130-DF</t>
  </si>
  <si>
    <t>LF10-DF</t>
  </si>
  <si>
    <t>LF15-DF</t>
  </si>
  <si>
    <t>LCLAMP-DF</t>
  </si>
  <si>
    <t>HEX3mm-DF</t>
  </si>
  <si>
    <t>CAP3.0-DF</t>
  </si>
  <si>
    <t>CAP1.8-DF</t>
  </si>
  <si>
    <t>7SL-TTA</t>
  </si>
  <si>
    <t>Wedge 3 x 5 mm</t>
  </si>
  <si>
    <t>Wedge 3 x 7 mm</t>
  </si>
  <si>
    <t>Wedge 4.5 x 11 mm</t>
  </si>
  <si>
    <t>Wedge 4.5 x 8 mm</t>
  </si>
  <si>
    <t>Wedge 6 x 11 mm</t>
  </si>
  <si>
    <t>Wedge 6 x 14 mm</t>
  </si>
  <si>
    <t>Wedge 7.5 x 14 mm</t>
  </si>
  <si>
    <t>Wedge 7.5 x 17 mm</t>
  </si>
  <si>
    <t>Wedge 9 x 14 mm</t>
  </si>
  <si>
    <t>Wedge 9 x 17 mm</t>
  </si>
  <si>
    <t>Wedge 9 x 20 mm</t>
  </si>
  <si>
    <t>Wedge 10.5 x 17  mm</t>
  </si>
  <si>
    <t>Wedge 10.5 x 20 mm</t>
  </si>
  <si>
    <t>Wedge 12 x 17 mm</t>
  </si>
  <si>
    <t xml:space="preserve">Wedge 12 x 20 mm </t>
  </si>
  <si>
    <t>Wedge 12 x 23 mm</t>
  </si>
  <si>
    <t>Wedge 13.5 x 20 mm</t>
  </si>
  <si>
    <t xml:space="preserve">Wedge 13.5 x 23 mm </t>
  </si>
  <si>
    <t>Wedge 15 x 21 mm</t>
  </si>
  <si>
    <t>Wedge 15 x 24 mm</t>
  </si>
  <si>
    <t>Sales Tax</t>
  </si>
  <si>
    <t>Carbon Rod Ø 5.0 mm Length 50 mm</t>
  </si>
  <si>
    <t>Carbon Rod Ø 5.0 mm Length 75 mm</t>
  </si>
  <si>
    <t>Carbon Rod Ø 5.0 mm Length 100 mm</t>
  </si>
  <si>
    <t>Carbon Rod Ø 5.0 mm Length 125 mm</t>
  </si>
  <si>
    <t>Carbon Rod Ø 5.0 mm Length 150 mm</t>
  </si>
  <si>
    <t>Container Mini Linea Radiolucent Fixator Kit</t>
  </si>
  <si>
    <t>Nut M3 ss selflocking</t>
  </si>
  <si>
    <t>Threaded pin Ø 2.0 mm Length 100 mm, fil. 15 mm</t>
  </si>
  <si>
    <t>Threaded pin Ø 2.4 mm Length 100 mm, fil. 15 mm</t>
  </si>
  <si>
    <t>K wire Ø 1.2 Length 120 mm, negative 10 mm thread</t>
  </si>
  <si>
    <t>K wire Ø 1.6 Length 120 mm, negative 10 mm thread</t>
  </si>
  <si>
    <t>Hook Ø 3 mm Length 16.5 mm x 5.0 mm</t>
  </si>
  <si>
    <t>Hook Ø 3 mm Length 24.5 mm x 5.0 mm</t>
  </si>
  <si>
    <t>Hook Ø 3 mm Length 16.5 mm x 7.5 mm</t>
  </si>
  <si>
    <t>Round Clamp Ø 20 mm 3H 3mm aligned B5 rxl black</t>
  </si>
  <si>
    <t>Round Clamp Ø 20 mm 3H 3mm staggered B5 rxl black</t>
  </si>
  <si>
    <t>Cap for pins Ø 1.6 mm</t>
  </si>
  <si>
    <t>Cap for pins Ø 1.8 mm</t>
  </si>
  <si>
    <t>Washer ss toothed hole 3 mm</t>
  </si>
  <si>
    <t>Screw hexagonal head ss M3x20 mm</t>
  </si>
  <si>
    <t>Mini Linear Radiolucent Fixator Kit</t>
  </si>
  <si>
    <t>Flat Rate</t>
  </si>
  <si>
    <t>Free shipping for USA orders of $1000 or more.
10% off in purchases of new sets of $4000 or more.</t>
  </si>
  <si>
    <t>Order Number:</t>
  </si>
  <si>
    <t>Instructions:  Input order quantity in dark blue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</si>
</sst>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409]d\-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u/>
      <sz val="11"/>
      <color theme="10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Arial Narrow"/>
      <family val="2"/>
    </font>
    <font>
      <sz val="12"/>
      <color theme="1"/>
      <name val="Arial"/>
      <family val="2"/>
    </font>
    <font>
      <b/>
      <sz val="16"/>
      <color rgb="FF236C8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236C89"/>
        <bgColor indexed="64"/>
      </patternFill>
    </fill>
    <fill>
      <patternFill patternType="solid">
        <fgColor rgb="FF236C89"/>
        <bgColor rgb="FFFFC000"/>
      </patternFill>
    </fill>
    <fill>
      <patternFill patternType="solid">
        <fgColor rgb="FFB5E4F9"/>
        <bgColor indexed="64"/>
      </patternFill>
    </fill>
    <fill>
      <patternFill patternType="solid">
        <fgColor rgb="FF58AFE0"/>
        <bgColor indexed="64"/>
      </patternFill>
    </fill>
    <fill>
      <patternFill patternType="solid">
        <fgColor rgb="FF5D9AAA"/>
        <bgColor indexed="64"/>
      </patternFill>
    </fill>
    <fill>
      <patternFill patternType="solid">
        <fgColor rgb="FFA7CAD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0" fillId="2" borderId="25" xfId="3" applyFont="1" applyFill="1" applyBorder="1" applyAlignment="1">
      <alignment vertical="center"/>
    </xf>
    <xf numFmtId="0" fontId="7" fillId="4" borderId="24" xfId="0" applyFont="1" applyFill="1" applyBorder="1" applyAlignment="1">
      <alignment horizontal="center" vertical="center"/>
    </xf>
    <xf numFmtId="166" fontId="3" fillId="2" borderId="25" xfId="0" applyNumberFormat="1" applyFont="1" applyFill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6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8" fontId="2" fillId="3" borderId="26" xfId="0" applyNumberFormat="1" applyFont="1" applyFill="1" applyBorder="1" applyAlignment="1">
      <alignment horizontal="center" vertical="center"/>
    </xf>
    <xf numFmtId="8" fontId="2" fillId="3" borderId="18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2" fillId="3" borderId="17" xfId="0" applyNumberFormat="1" applyFont="1" applyFill="1" applyBorder="1" applyAlignment="1">
      <alignment horizontal="center" vertical="center"/>
    </xf>
    <xf numFmtId="8" fontId="2" fillId="3" borderId="1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6" fontId="2" fillId="0" borderId="0" xfId="0" applyNumberFormat="1" applyFont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3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8" fontId="11" fillId="5" borderId="40" xfId="0" applyNumberFormat="1" applyFont="1" applyFill="1" applyBorder="1" applyAlignment="1">
      <alignment horizontal="center" vertical="center"/>
    </xf>
    <xf numFmtId="8" fontId="11" fillId="3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2" borderId="5" xfId="3" applyFont="1" applyFill="1" applyBorder="1" applyAlignment="1">
      <alignment vertical="center"/>
    </xf>
    <xf numFmtId="0" fontId="1" fillId="2" borderId="1" xfId="3" applyFont="1" applyFill="1" applyBorder="1" applyAlignment="1">
      <alignment vertical="center"/>
    </xf>
    <xf numFmtId="0" fontId="1" fillId="2" borderId="2" xfId="3" applyFont="1" applyFill="1" applyBorder="1" applyAlignment="1">
      <alignment vertical="center"/>
    </xf>
    <xf numFmtId="0" fontId="1" fillId="2" borderId="8" xfId="3" applyFont="1" applyFill="1" applyBorder="1" applyAlignment="1">
      <alignment vertical="center"/>
    </xf>
    <xf numFmtId="1" fontId="20" fillId="6" borderId="4" xfId="0" applyNumberFormat="1" applyFont="1" applyFill="1" applyBorder="1" applyAlignment="1">
      <alignment horizontal="center" vertical="center"/>
    </xf>
    <xf numFmtId="1" fontId="20" fillId="6" borderId="6" xfId="0" applyNumberFormat="1" applyFont="1" applyFill="1" applyBorder="1" applyAlignment="1">
      <alignment horizontal="center" vertical="center"/>
    </xf>
    <xf numFmtId="1" fontId="20" fillId="6" borderId="7" xfId="0" applyNumberFormat="1" applyFont="1" applyFill="1" applyBorder="1" applyAlignment="1">
      <alignment horizontal="center" vertical="center"/>
    </xf>
    <xf numFmtId="1" fontId="20" fillId="6" borderId="16" xfId="0" applyNumberFormat="1" applyFont="1" applyFill="1" applyBorder="1" applyAlignment="1">
      <alignment horizontal="center" vertical="center"/>
    </xf>
    <xf numFmtId="9" fontId="21" fillId="7" borderId="40" xfId="0" applyNumberFormat="1" applyFont="1" applyFill="1" applyBorder="1" applyAlignment="1">
      <alignment horizontal="center" vertical="center"/>
    </xf>
    <xf numFmtId="165" fontId="21" fillId="7" borderId="40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165" fontId="20" fillId="9" borderId="17" xfId="2" applyNumberFormat="1" applyFont="1" applyFill="1" applyBorder="1" applyAlignment="1">
      <alignment horizontal="center" vertical="center"/>
    </xf>
    <xf numFmtId="165" fontId="20" fillId="9" borderId="18" xfId="2" applyNumberFormat="1" applyFont="1" applyFill="1" applyBorder="1" applyAlignment="1">
      <alignment horizontal="center" vertical="center"/>
    </xf>
    <xf numFmtId="165" fontId="20" fillId="9" borderId="19" xfId="2" applyNumberFormat="1" applyFont="1" applyFill="1" applyBorder="1" applyAlignment="1">
      <alignment horizontal="center" vertical="center"/>
    </xf>
    <xf numFmtId="165" fontId="20" fillId="9" borderId="26" xfId="2" applyNumberFormat="1" applyFont="1" applyFill="1" applyBorder="1" applyAlignment="1">
      <alignment horizontal="center" vertical="center"/>
    </xf>
    <xf numFmtId="1" fontId="20" fillId="10" borderId="12" xfId="0" applyNumberFormat="1" applyFont="1" applyFill="1" applyBorder="1" applyAlignment="1">
      <alignment horizontal="center" vertical="center"/>
    </xf>
    <xf numFmtId="1" fontId="19" fillId="10" borderId="12" xfId="0" applyNumberFormat="1" applyFont="1" applyFill="1" applyBorder="1" applyAlignment="1">
      <alignment horizontal="center" vertical="center"/>
    </xf>
    <xf numFmtId="165" fontId="4" fillId="11" borderId="11" xfId="0" applyNumberFormat="1" applyFont="1" applyFill="1" applyBorder="1" applyAlignment="1">
      <alignment horizontal="center" vertical="center"/>
    </xf>
    <xf numFmtId="1" fontId="20" fillId="7" borderId="32" xfId="0" applyNumberFormat="1" applyFont="1" applyFill="1" applyBorder="1" applyAlignment="1">
      <alignment horizontal="left" vertical="top" wrapText="1"/>
    </xf>
    <xf numFmtId="1" fontId="20" fillId="7" borderId="33" xfId="0" applyNumberFormat="1" applyFont="1" applyFill="1" applyBorder="1" applyAlignment="1">
      <alignment horizontal="left" vertical="top" wrapText="1"/>
    </xf>
    <xf numFmtId="1" fontId="20" fillId="7" borderId="34" xfId="0" applyNumberFormat="1" applyFont="1" applyFill="1" applyBorder="1" applyAlignment="1">
      <alignment horizontal="left" vertical="top" wrapText="1"/>
    </xf>
    <xf numFmtId="1" fontId="20" fillId="7" borderId="35" xfId="0" applyNumberFormat="1" applyFont="1" applyFill="1" applyBorder="1" applyAlignment="1">
      <alignment horizontal="left" vertical="top" wrapText="1"/>
    </xf>
    <xf numFmtId="1" fontId="20" fillId="7" borderId="0" xfId="0" applyNumberFormat="1" applyFont="1" applyFill="1" applyAlignment="1">
      <alignment horizontal="left" vertical="top" wrapText="1"/>
    </xf>
    <xf numFmtId="1" fontId="20" fillId="7" borderId="36" xfId="0" applyNumberFormat="1" applyFont="1" applyFill="1" applyBorder="1" applyAlignment="1">
      <alignment horizontal="left" vertical="top" wrapText="1"/>
    </xf>
    <xf numFmtId="1" fontId="20" fillId="7" borderId="15" xfId="0" applyNumberFormat="1" applyFont="1" applyFill="1" applyBorder="1" applyAlignment="1">
      <alignment horizontal="left" vertical="top" wrapText="1"/>
    </xf>
    <xf numFmtId="1" fontId="20" fillId="7" borderId="30" xfId="0" applyNumberFormat="1" applyFont="1" applyFill="1" applyBorder="1" applyAlignment="1">
      <alignment horizontal="left" vertical="top" wrapText="1"/>
    </xf>
    <xf numFmtId="1" fontId="20" fillId="7" borderId="23" xfId="0" applyNumberFormat="1" applyFont="1" applyFill="1" applyBorder="1" applyAlignment="1">
      <alignment horizontal="left" vertical="top" wrapText="1"/>
    </xf>
    <xf numFmtId="0" fontId="18" fillId="6" borderId="37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A7CADC"/>
      <color rgb="FF5D9AAA"/>
      <color rgb="FF58AFE0"/>
      <color rgb="FFB5E4F9"/>
      <color rgb="FF236C89"/>
      <color rgb="FFFFFF66"/>
      <color rgb="FFFFFFCC"/>
      <color rgb="FFFFEDB3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1497106</xdr:colOff>
      <xdr:row>0</xdr:row>
      <xdr:rowOff>753035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895450-458B-49C3-B103-4704A482E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3906" cy="75303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161925</xdr:rowOff>
    </xdr:from>
    <xdr:to>
      <xdr:col>9</xdr:col>
      <xdr:colOff>78105</xdr:colOff>
      <xdr:row>0</xdr:row>
      <xdr:rowOff>680723</xdr:rowOff>
    </xdr:to>
    <xdr:pic>
      <xdr:nvPicPr>
        <xdr:cNvPr id="7" name="Immagine 1">
          <a:extLst>
            <a:ext uri="{FF2B5EF4-FFF2-40B4-BE49-F238E27FC236}">
              <a16:creationId xmlns:a16="http://schemas.microsoft.com/office/drawing/2014/main" id="{F796BA84-DB3E-46AE-931C-7817D2085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61925"/>
          <a:ext cx="3068956" cy="51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steocertus.com/product/w7-5x17-tta/" TargetMode="External"/><Relationship Id="rId13" Type="http://schemas.openxmlformats.org/officeDocument/2006/relationships/hyperlink" Target="https://osteocertus.com/product/w10-5x20-tta/" TargetMode="External"/><Relationship Id="rId18" Type="http://schemas.openxmlformats.org/officeDocument/2006/relationships/hyperlink" Target="https://osteocertus.com/product/w13-5x23-tta/" TargetMode="External"/><Relationship Id="rId3" Type="http://schemas.openxmlformats.org/officeDocument/2006/relationships/hyperlink" Target="https://osteocertus.com/product/w4-5x8-tt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osteocertus.com/product/w7-5x14-tta/" TargetMode="External"/><Relationship Id="rId12" Type="http://schemas.openxmlformats.org/officeDocument/2006/relationships/hyperlink" Target="https://osteocertus.com/product/w10-5x17-tta/" TargetMode="External"/><Relationship Id="rId17" Type="http://schemas.openxmlformats.org/officeDocument/2006/relationships/hyperlink" Target="https://osteocertus.com/product/w13-5x20-tta/" TargetMode="External"/><Relationship Id="rId2" Type="http://schemas.openxmlformats.org/officeDocument/2006/relationships/hyperlink" Target="https://osteocertus.com/product/w3x7-tta-wedge/" TargetMode="External"/><Relationship Id="rId16" Type="http://schemas.openxmlformats.org/officeDocument/2006/relationships/hyperlink" Target="https://osteocertus.com/product/w12x23-tta/" TargetMode="External"/><Relationship Id="rId20" Type="http://schemas.openxmlformats.org/officeDocument/2006/relationships/hyperlink" Target="https://osteocertus.com/product/w15x24-tta/" TargetMode="External"/><Relationship Id="rId1" Type="http://schemas.openxmlformats.org/officeDocument/2006/relationships/hyperlink" Target="https://osteocertus.com/product/w3x5-tta-wedge/" TargetMode="External"/><Relationship Id="rId6" Type="http://schemas.openxmlformats.org/officeDocument/2006/relationships/hyperlink" Target="https://osteocertus.com/product/w6x14-tta/" TargetMode="External"/><Relationship Id="rId11" Type="http://schemas.openxmlformats.org/officeDocument/2006/relationships/hyperlink" Target="https://osteocertus.com/product/w9x20-tta/" TargetMode="External"/><Relationship Id="rId5" Type="http://schemas.openxmlformats.org/officeDocument/2006/relationships/hyperlink" Target="https://osteocertus.com/product/w6x11-tta/" TargetMode="External"/><Relationship Id="rId15" Type="http://schemas.openxmlformats.org/officeDocument/2006/relationships/hyperlink" Target="https://osteocertus.com/product/w12x20-tta/" TargetMode="External"/><Relationship Id="rId10" Type="http://schemas.openxmlformats.org/officeDocument/2006/relationships/hyperlink" Target="https://osteocertus.com/product/w9x17-tta/" TargetMode="External"/><Relationship Id="rId19" Type="http://schemas.openxmlformats.org/officeDocument/2006/relationships/hyperlink" Target="https://osteocertus.com/product/w15x21-tta/" TargetMode="External"/><Relationship Id="rId4" Type="http://schemas.openxmlformats.org/officeDocument/2006/relationships/hyperlink" Target="https://osteocertus.com/product/w4-5x11-tta/" TargetMode="External"/><Relationship Id="rId9" Type="http://schemas.openxmlformats.org/officeDocument/2006/relationships/hyperlink" Target="https://osteocertus.com/product/w9x14-tta/" TargetMode="External"/><Relationship Id="rId14" Type="http://schemas.openxmlformats.org/officeDocument/2006/relationships/hyperlink" Target="https://osteocertus.com/product/w12x17-tta/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8"/>
  <sheetViews>
    <sheetView tabSelected="1" view="pageBreakPreview" zoomScale="85" zoomScaleNormal="85" zoomScaleSheetLayoutView="85" workbookViewId="0">
      <selection activeCell="K6" sqref="K6"/>
    </sheetView>
  </sheetViews>
  <sheetFormatPr baseColWidth="10" defaultColWidth="8.83203125" defaultRowHeight="13" x14ac:dyDescent="0.2"/>
  <cols>
    <col min="1" max="1" width="15.5" style="1" customWidth="1"/>
    <col min="2" max="2" width="39" style="1" customWidth="1"/>
    <col min="3" max="5" width="12.6640625" style="2" customWidth="1"/>
    <col min="6" max="6" width="16.6640625" style="2" customWidth="1"/>
    <col min="7" max="7" width="2.6640625" style="2" customWidth="1"/>
    <col min="8" max="9" width="12.6640625" style="2" customWidth="1"/>
    <col min="10" max="10" width="2.6640625" style="2" customWidth="1"/>
    <col min="11" max="11" width="10.6640625" style="1" customWidth="1"/>
    <col min="12" max="12" width="9.6640625" style="1" hidden="1" customWidth="1"/>
    <col min="13" max="13" width="8.83203125" style="1" hidden="1" customWidth="1"/>
    <col min="14" max="14" width="0" style="1" hidden="1" customWidth="1"/>
    <col min="15" max="16384" width="8.83203125" style="1"/>
  </cols>
  <sheetData>
    <row r="1" spans="1:14" ht="60" customHeight="1" thickBot="1" x14ac:dyDescent="0.25">
      <c r="C1" s="1"/>
      <c r="D1" s="1"/>
      <c r="E1" s="1"/>
      <c r="F1" s="87"/>
      <c r="G1" s="87"/>
      <c r="H1" s="87"/>
      <c r="I1" s="87"/>
    </row>
    <row r="2" spans="1:14" ht="36" customHeight="1" thickBot="1" x14ac:dyDescent="0.25">
      <c r="A2" s="88" t="s">
        <v>19</v>
      </c>
      <c r="B2" s="89"/>
      <c r="C2" s="82" t="s">
        <v>324</v>
      </c>
      <c r="D2" s="83"/>
      <c r="E2" s="83"/>
      <c r="F2" s="84"/>
      <c r="G2" s="28"/>
      <c r="H2" s="85" t="s">
        <v>323</v>
      </c>
      <c r="I2" s="86"/>
      <c r="J2" s="19"/>
      <c r="K2" s="29"/>
    </row>
    <row r="3" spans="1:14" ht="15" customHeight="1" x14ac:dyDescent="0.2">
      <c r="A3" s="7" t="s">
        <v>9</v>
      </c>
      <c r="B3" s="7" t="s">
        <v>16</v>
      </c>
      <c r="C3" s="102" t="s">
        <v>12</v>
      </c>
      <c r="D3" s="103"/>
      <c r="E3" s="7" t="s">
        <v>11</v>
      </c>
      <c r="F3" s="7" t="s">
        <v>8</v>
      </c>
      <c r="G3" s="30"/>
      <c r="H3" s="11" t="s">
        <v>15</v>
      </c>
      <c r="I3" s="11" t="s">
        <v>10</v>
      </c>
    </row>
    <row r="4" spans="1:14" ht="20" customHeight="1" thickBot="1" x14ac:dyDescent="0.25">
      <c r="A4" s="8"/>
      <c r="B4" s="8"/>
      <c r="C4" s="104"/>
      <c r="D4" s="105"/>
      <c r="E4" s="9"/>
      <c r="F4" s="10"/>
      <c r="G4" s="6"/>
      <c r="H4" s="12"/>
      <c r="I4" s="12"/>
    </row>
    <row r="5" spans="1:14" ht="7.2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4" s="19" customFormat="1" ht="18" customHeight="1" x14ac:dyDescent="0.2">
      <c r="A6" s="94" t="s">
        <v>0</v>
      </c>
      <c r="B6" s="90" t="s">
        <v>2</v>
      </c>
      <c r="C6" s="100" t="s">
        <v>261</v>
      </c>
      <c r="D6" s="100" t="s">
        <v>262</v>
      </c>
      <c r="E6" s="100" t="s">
        <v>262</v>
      </c>
      <c r="F6" s="98" t="s">
        <v>4</v>
      </c>
      <c r="G6" s="3"/>
      <c r="H6" s="92" t="s">
        <v>5</v>
      </c>
      <c r="I6" s="96" t="s">
        <v>3</v>
      </c>
    </row>
    <row r="7" spans="1:14" s="19" customFormat="1" ht="18" customHeight="1" thickBot="1" x14ac:dyDescent="0.25">
      <c r="A7" s="95"/>
      <c r="B7" s="91"/>
      <c r="C7" s="101"/>
      <c r="D7" s="101"/>
      <c r="E7" s="101"/>
      <c r="F7" s="99"/>
      <c r="G7" s="3"/>
      <c r="H7" s="93"/>
      <c r="I7" s="97"/>
    </row>
    <row r="8" spans="1:14" s="19" customFormat="1" ht="20" customHeight="1" thickBot="1" x14ac:dyDescent="0.25">
      <c r="A8" s="31" t="s">
        <v>263</v>
      </c>
      <c r="B8" s="32"/>
      <c r="C8" s="3"/>
      <c r="D8" s="3"/>
      <c r="E8" s="3"/>
      <c r="F8" s="22"/>
      <c r="G8" s="3"/>
      <c r="H8" s="3"/>
      <c r="I8" s="4"/>
      <c r="L8" s="27"/>
      <c r="M8" s="27"/>
    </row>
    <row r="9" spans="1:14" ht="16.25" customHeight="1" x14ac:dyDescent="0.2">
      <c r="A9" s="33"/>
      <c r="B9" s="34" t="s">
        <v>261</v>
      </c>
      <c r="C9" s="59">
        <v>1</v>
      </c>
      <c r="D9" s="59"/>
      <c r="E9" s="59"/>
      <c r="F9" s="23">
        <f>L194</f>
        <v>3945</v>
      </c>
      <c r="G9" s="13"/>
      <c r="H9" s="53"/>
      <c r="I9" s="66">
        <f>H9*F9</f>
        <v>0</v>
      </c>
      <c r="J9" s="1"/>
      <c r="L9" s="27">
        <f t="shared" ref="L9" si="0">C9*F9</f>
        <v>3945</v>
      </c>
      <c r="M9" s="27">
        <f t="shared" ref="M9" si="1">D9*F9</f>
        <v>0</v>
      </c>
      <c r="N9" s="27">
        <f>E9*F9</f>
        <v>0</v>
      </c>
    </row>
    <row r="10" spans="1:14" ht="16.25" customHeight="1" x14ac:dyDescent="0.2">
      <c r="A10" s="40"/>
      <c r="B10" s="41" t="s">
        <v>262</v>
      </c>
      <c r="C10" s="60"/>
      <c r="D10" s="60">
        <v>1</v>
      </c>
      <c r="E10" s="60"/>
      <c r="F10" s="21">
        <f>M194</f>
        <v>704</v>
      </c>
      <c r="G10" s="13"/>
      <c r="H10" s="54"/>
      <c r="I10" s="67">
        <f t="shared" ref="I10" si="2">H10*F10</f>
        <v>0</v>
      </c>
      <c r="J10" s="1"/>
      <c r="L10" s="27">
        <f>C10*F10</f>
        <v>0</v>
      </c>
      <c r="M10" s="27">
        <f>D10*F10</f>
        <v>704</v>
      </c>
      <c r="N10" s="27">
        <f>E10*F10</f>
        <v>0</v>
      </c>
    </row>
    <row r="11" spans="1:14" ht="16.25" customHeight="1" thickBot="1" x14ac:dyDescent="0.25">
      <c r="A11" s="25"/>
      <c r="B11" s="26" t="s">
        <v>320</v>
      </c>
      <c r="C11" s="61"/>
      <c r="D11" s="61"/>
      <c r="E11" s="61">
        <v>1</v>
      </c>
      <c r="F11" s="24">
        <f>N194</f>
        <v>654</v>
      </c>
      <c r="G11" s="13"/>
      <c r="H11" s="55"/>
      <c r="I11" s="68">
        <f t="shared" ref="I11" si="3">H11*F11</f>
        <v>0</v>
      </c>
      <c r="J11" s="1"/>
      <c r="L11" s="27">
        <f t="shared" ref="L11" si="4">C11*F11</f>
        <v>0</v>
      </c>
      <c r="M11" s="27">
        <f t="shared" ref="M11" si="5">D11*F11</f>
        <v>0</v>
      </c>
      <c r="N11" s="27">
        <f>E11*F11</f>
        <v>654</v>
      </c>
    </row>
    <row r="12" spans="1:14" s="19" customFormat="1" ht="20" customHeight="1" thickBot="1" x14ac:dyDescent="0.25">
      <c r="B12" s="35"/>
      <c r="C12" s="62">
        <f>SUM(C9:C11)</f>
        <v>1</v>
      </c>
      <c r="D12" s="62">
        <f>SUM(D9:D11)</f>
        <v>1</v>
      </c>
      <c r="E12" s="63">
        <f>SUM(E9:E11)</f>
        <v>1</v>
      </c>
      <c r="F12" s="22"/>
      <c r="G12" s="4"/>
      <c r="H12" s="70">
        <f>SUM(H9:H11)</f>
        <v>0</v>
      </c>
      <c r="I12" s="72">
        <f>SUM(I9:I11)</f>
        <v>0</v>
      </c>
      <c r="L12" s="27"/>
      <c r="M12" s="27"/>
      <c r="N12" s="27"/>
    </row>
    <row r="13" spans="1:14" s="19" customFormat="1" ht="18" customHeight="1" thickBot="1" x14ac:dyDescent="0.25">
      <c r="A13" s="36" t="s">
        <v>20</v>
      </c>
      <c r="B13" s="37"/>
      <c r="C13" s="3"/>
      <c r="D13" s="3"/>
      <c r="E13" s="3"/>
      <c r="F13" s="4"/>
      <c r="G13" s="3"/>
      <c r="H13" s="3"/>
      <c r="I13" s="4"/>
    </row>
    <row r="14" spans="1:14" s="19" customFormat="1" ht="18" customHeight="1" x14ac:dyDescent="0.2">
      <c r="A14" s="33" t="s">
        <v>21</v>
      </c>
      <c r="B14" s="49" t="s">
        <v>279</v>
      </c>
      <c r="C14" s="59">
        <v>1</v>
      </c>
      <c r="D14" s="59"/>
      <c r="E14" s="59"/>
      <c r="F14" s="23">
        <v>105</v>
      </c>
      <c r="G14" s="13"/>
      <c r="H14" s="53"/>
      <c r="I14" s="66">
        <f>H14*F14</f>
        <v>0</v>
      </c>
      <c r="L14" s="27">
        <f t="shared" ref="L14" si="6">C14*F14</f>
        <v>105</v>
      </c>
      <c r="M14" s="27">
        <f t="shared" ref="M14" si="7">D14*F14</f>
        <v>0</v>
      </c>
      <c r="N14" s="27">
        <f t="shared" ref="N14:N33" si="8">E14*F14</f>
        <v>0</v>
      </c>
    </row>
    <row r="15" spans="1:14" ht="16.25" customHeight="1" x14ac:dyDescent="0.2">
      <c r="A15" s="38" t="s">
        <v>22</v>
      </c>
      <c r="B15" s="50" t="s">
        <v>280</v>
      </c>
      <c r="C15" s="64">
        <v>1</v>
      </c>
      <c r="D15" s="64"/>
      <c r="E15" s="64"/>
      <c r="F15" s="20">
        <v>105</v>
      </c>
      <c r="G15" s="13"/>
      <c r="H15" s="56"/>
      <c r="I15" s="69">
        <f t="shared" ref="I15:I22" si="9">H15*F15</f>
        <v>0</v>
      </c>
      <c r="J15" s="1"/>
      <c r="L15" s="27">
        <f t="shared" ref="L15:L78" si="10">C15*F15</f>
        <v>105</v>
      </c>
      <c r="M15" s="27">
        <f t="shared" ref="M15:M78" si="11">D15*F15</f>
        <v>0</v>
      </c>
      <c r="N15" s="27">
        <f t="shared" si="8"/>
        <v>0</v>
      </c>
    </row>
    <row r="16" spans="1:14" ht="16.25" customHeight="1" x14ac:dyDescent="0.2">
      <c r="A16" s="40" t="s">
        <v>23</v>
      </c>
      <c r="B16" s="51" t="s">
        <v>282</v>
      </c>
      <c r="C16" s="60">
        <v>1</v>
      </c>
      <c r="D16" s="60"/>
      <c r="E16" s="60"/>
      <c r="F16" s="21">
        <v>105</v>
      </c>
      <c r="G16" s="13"/>
      <c r="H16" s="54"/>
      <c r="I16" s="67">
        <f t="shared" si="9"/>
        <v>0</v>
      </c>
      <c r="J16" s="1"/>
      <c r="L16" s="27">
        <f t="shared" si="10"/>
        <v>105</v>
      </c>
      <c r="M16" s="27">
        <f t="shared" si="11"/>
        <v>0</v>
      </c>
      <c r="N16" s="27">
        <f t="shared" si="8"/>
        <v>0</v>
      </c>
    </row>
    <row r="17" spans="1:14" ht="16.25" customHeight="1" x14ac:dyDescent="0.2">
      <c r="A17" s="40" t="s">
        <v>24</v>
      </c>
      <c r="B17" s="51" t="s">
        <v>281</v>
      </c>
      <c r="C17" s="60">
        <v>1</v>
      </c>
      <c r="D17" s="60"/>
      <c r="E17" s="60"/>
      <c r="F17" s="21">
        <v>105</v>
      </c>
      <c r="G17" s="13"/>
      <c r="H17" s="54"/>
      <c r="I17" s="67">
        <f t="shared" si="9"/>
        <v>0</v>
      </c>
      <c r="J17" s="1"/>
      <c r="L17" s="27">
        <f t="shared" si="10"/>
        <v>105</v>
      </c>
      <c r="M17" s="27">
        <f t="shared" si="11"/>
        <v>0</v>
      </c>
      <c r="N17" s="27">
        <f t="shared" si="8"/>
        <v>0</v>
      </c>
    </row>
    <row r="18" spans="1:14" ht="16.25" customHeight="1" x14ac:dyDescent="0.2">
      <c r="A18" s="40" t="s">
        <v>25</v>
      </c>
      <c r="B18" s="51" t="s">
        <v>283</v>
      </c>
      <c r="C18" s="60">
        <v>1</v>
      </c>
      <c r="D18" s="60"/>
      <c r="E18" s="60"/>
      <c r="F18" s="21">
        <v>105</v>
      </c>
      <c r="G18" s="13"/>
      <c r="H18" s="54"/>
      <c r="I18" s="67">
        <f t="shared" si="9"/>
        <v>0</v>
      </c>
      <c r="J18" s="1"/>
      <c r="L18" s="27">
        <f t="shared" si="10"/>
        <v>105</v>
      </c>
      <c r="M18" s="27">
        <f t="shared" si="11"/>
        <v>0</v>
      </c>
      <c r="N18" s="27">
        <f t="shared" si="8"/>
        <v>0</v>
      </c>
    </row>
    <row r="19" spans="1:14" ht="16.25" customHeight="1" x14ac:dyDescent="0.2">
      <c r="A19" s="40" t="s">
        <v>26</v>
      </c>
      <c r="B19" s="51" t="s">
        <v>284</v>
      </c>
      <c r="C19" s="60">
        <v>1</v>
      </c>
      <c r="D19" s="60"/>
      <c r="E19" s="60"/>
      <c r="F19" s="21">
        <v>105</v>
      </c>
      <c r="G19" s="13"/>
      <c r="H19" s="54"/>
      <c r="I19" s="67">
        <f t="shared" si="9"/>
        <v>0</v>
      </c>
      <c r="J19" s="1"/>
      <c r="L19" s="27">
        <f t="shared" si="10"/>
        <v>105</v>
      </c>
      <c r="M19" s="27">
        <f t="shared" si="11"/>
        <v>0</v>
      </c>
      <c r="N19" s="27">
        <f t="shared" si="8"/>
        <v>0</v>
      </c>
    </row>
    <row r="20" spans="1:14" ht="16.25" customHeight="1" x14ac:dyDescent="0.2">
      <c r="A20" s="40" t="s">
        <v>27</v>
      </c>
      <c r="B20" s="51" t="s">
        <v>285</v>
      </c>
      <c r="C20" s="60">
        <v>1</v>
      </c>
      <c r="D20" s="60"/>
      <c r="E20" s="60"/>
      <c r="F20" s="21">
        <v>105</v>
      </c>
      <c r="G20" s="13"/>
      <c r="H20" s="54"/>
      <c r="I20" s="67">
        <f t="shared" si="9"/>
        <v>0</v>
      </c>
      <c r="J20" s="1"/>
      <c r="L20" s="27">
        <f t="shared" si="10"/>
        <v>105</v>
      </c>
      <c r="M20" s="27">
        <f t="shared" si="11"/>
        <v>0</v>
      </c>
      <c r="N20" s="27">
        <f t="shared" si="8"/>
        <v>0</v>
      </c>
    </row>
    <row r="21" spans="1:14" ht="16.25" customHeight="1" x14ac:dyDescent="0.2">
      <c r="A21" s="38" t="s">
        <v>28</v>
      </c>
      <c r="B21" s="50" t="s">
        <v>286</v>
      </c>
      <c r="C21" s="64">
        <v>1</v>
      </c>
      <c r="D21" s="64"/>
      <c r="E21" s="64"/>
      <c r="F21" s="20">
        <v>105</v>
      </c>
      <c r="G21" s="13"/>
      <c r="H21" s="56"/>
      <c r="I21" s="69">
        <f t="shared" si="9"/>
        <v>0</v>
      </c>
      <c r="J21" s="1"/>
      <c r="L21" s="27">
        <f t="shared" si="10"/>
        <v>105</v>
      </c>
      <c r="M21" s="27">
        <f t="shared" si="11"/>
        <v>0</v>
      </c>
      <c r="N21" s="27">
        <f t="shared" si="8"/>
        <v>0</v>
      </c>
    </row>
    <row r="22" spans="1:14" ht="16.25" customHeight="1" x14ac:dyDescent="0.2">
      <c r="A22" s="40" t="s">
        <v>29</v>
      </c>
      <c r="B22" s="51" t="s">
        <v>287</v>
      </c>
      <c r="C22" s="60">
        <v>1</v>
      </c>
      <c r="D22" s="60"/>
      <c r="E22" s="60"/>
      <c r="F22" s="21">
        <v>105</v>
      </c>
      <c r="G22" s="13"/>
      <c r="H22" s="54"/>
      <c r="I22" s="67">
        <f t="shared" si="9"/>
        <v>0</v>
      </c>
      <c r="J22" s="1"/>
      <c r="L22" s="27">
        <f t="shared" si="10"/>
        <v>105</v>
      </c>
      <c r="M22" s="27">
        <f t="shared" si="11"/>
        <v>0</v>
      </c>
      <c r="N22" s="27">
        <f t="shared" si="8"/>
        <v>0</v>
      </c>
    </row>
    <row r="23" spans="1:14" ht="16.25" customHeight="1" x14ac:dyDescent="0.2">
      <c r="A23" s="38" t="s">
        <v>30</v>
      </c>
      <c r="B23" s="50" t="s">
        <v>288</v>
      </c>
      <c r="C23" s="64">
        <v>1</v>
      </c>
      <c r="D23" s="64"/>
      <c r="E23" s="64"/>
      <c r="F23" s="20">
        <v>105</v>
      </c>
      <c r="G23" s="13"/>
      <c r="H23" s="56"/>
      <c r="I23" s="69">
        <f t="shared" ref="I23:I28" si="12">H23*F23</f>
        <v>0</v>
      </c>
      <c r="J23" s="1"/>
      <c r="L23" s="27">
        <f t="shared" si="10"/>
        <v>105</v>
      </c>
      <c r="M23" s="27">
        <f t="shared" si="11"/>
        <v>0</v>
      </c>
      <c r="N23" s="27">
        <f t="shared" si="8"/>
        <v>0</v>
      </c>
    </row>
    <row r="24" spans="1:14" ht="16.25" customHeight="1" x14ac:dyDescent="0.2">
      <c r="A24" s="40" t="s">
        <v>31</v>
      </c>
      <c r="B24" s="51" t="s">
        <v>289</v>
      </c>
      <c r="C24" s="60">
        <v>1</v>
      </c>
      <c r="D24" s="60"/>
      <c r="E24" s="60"/>
      <c r="F24" s="21">
        <v>105</v>
      </c>
      <c r="G24" s="13"/>
      <c r="H24" s="54"/>
      <c r="I24" s="67">
        <f t="shared" si="12"/>
        <v>0</v>
      </c>
      <c r="J24" s="1"/>
      <c r="L24" s="27">
        <f t="shared" si="10"/>
        <v>105</v>
      </c>
      <c r="M24" s="27">
        <f t="shared" si="11"/>
        <v>0</v>
      </c>
      <c r="N24" s="27">
        <f t="shared" si="8"/>
        <v>0</v>
      </c>
    </row>
    <row r="25" spans="1:14" ht="16.25" customHeight="1" x14ac:dyDescent="0.2">
      <c r="A25" s="40" t="s">
        <v>32</v>
      </c>
      <c r="B25" s="51" t="s">
        <v>290</v>
      </c>
      <c r="C25" s="60">
        <v>1</v>
      </c>
      <c r="D25" s="60"/>
      <c r="E25" s="60"/>
      <c r="F25" s="21">
        <v>105</v>
      </c>
      <c r="G25" s="13"/>
      <c r="H25" s="54"/>
      <c r="I25" s="67">
        <f t="shared" si="12"/>
        <v>0</v>
      </c>
      <c r="J25" s="1"/>
      <c r="L25" s="27">
        <f t="shared" si="10"/>
        <v>105</v>
      </c>
      <c r="M25" s="27">
        <f t="shared" si="11"/>
        <v>0</v>
      </c>
      <c r="N25" s="27">
        <f t="shared" si="8"/>
        <v>0</v>
      </c>
    </row>
    <row r="26" spans="1:14" ht="16.25" customHeight="1" x14ac:dyDescent="0.2">
      <c r="A26" s="40" t="s">
        <v>33</v>
      </c>
      <c r="B26" s="51" t="s">
        <v>291</v>
      </c>
      <c r="C26" s="60">
        <v>1</v>
      </c>
      <c r="D26" s="60"/>
      <c r="E26" s="60"/>
      <c r="F26" s="21">
        <v>105</v>
      </c>
      <c r="G26" s="13"/>
      <c r="H26" s="54"/>
      <c r="I26" s="67">
        <f t="shared" si="12"/>
        <v>0</v>
      </c>
      <c r="J26" s="1"/>
      <c r="L26" s="27">
        <f t="shared" si="10"/>
        <v>105</v>
      </c>
      <c r="M26" s="27">
        <f t="shared" si="11"/>
        <v>0</v>
      </c>
      <c r="N26" s="27">
        <f t="shared" si="8"/>
        <v>0</v>
      </c>
    </row>
    <row r="27" spans="1:14" ht="16.25" customHeight="1" x14ac:dyDescent="0.2">
      <c r="A27" s="40" t="s">
        <v>34</v>
      </c>
      <c r="B27" s="51" t="s">
        <v>292</v>
      </c>
      <c r="C27" s="60">
        <v>1</v>
      </c>
      <c r="D27" s="60"/>
      <c r="E27" s="60"/>
      <c r="F27" s="21">
        <v>105</v>
      </c>
      <c r="G27" s="13"/>
      <c r="H27" s="54"/>
      <c r="I27" s="67">
        <f t="shared" si="12"/>
        <v>0</v>
      </c>
      <c r="J27" s="1"/>
      <c r="L27" s="27">
        <f t="shared" si="10"/>
        <v>105</v>
      </c>
      <c r="M27" s="27">
        <f t="shared" si="11"/>
        <v>0</v>
      </c>
      <c r="N27" s="27">
        <f t="shared" si="8"/>
        <v>0</v>
      </c>
    </row>
    <row r="28" spans="1:14" ht="16.25" customHeight="1" x14ac:dyDescent="0.2">
      <c r="A28" s="40" t="s">
        <v>35</v>
      </c>
      <c r="B28" s="51" t="s">
        <v>293</v>
      </c>
      <c r="C28" s="60">
        <v>1</v>
      </c>
      <c r="D28" s="60"/>
      <c r="E28" s="60"/>
      <c r="F28" s="21">
        <v>105</v>
      </c>
      <c r="G28" s="13"/>
      <c r="H28" s="54"/>
      <c r="I28" s="67">
        <f t="shared" si="12"/>
        <v>0</v>
      </c>
      <c r="J28" s="1"/>
      <c r="L28" s="27">
        <f t="shared" si="10"/>
        <v>105</v>
      </c>
      <c r="M28" s="27">
        <f t="shared" si="11"/>
        <v>0</v>
      </c>
      <c r="N28" s="27">
        <f t="shared" si="8"/>
        <v>0</v>
      </c>
    </row>
    <row r="29" spans="1:14" ht="16.25" customHeight="1" x14ac:dyDescent="0.2">
      <c r="A29" s="38" t="s">
        <v>36</v>
      </c>
      <c r="B29" s="50" t="s">
        <v>294</v>
      </c>
      <c r="C29" s="64">
        <v>1</v>
      </c>
      <c r="D29" s="64"/>
      <c r="E29" s="64"/>
      <c r="F29" s="20">
        <v>105</v>
      </c>
      <c r="G29" s="13"/>
      <c r="H29" s="56"/>
      <c r="I29" s="69">
        <f t="shared" ref="I29:I32" si="13">H29*F29</f>
        <v>0</v>
      </c>
      <c r="J29" s="1"/>
      <c r="L29" s="27">
        <f t="shared" si="10"/>
        <v>105</v>
      </c>
      <c r="M29" s="27">
        <f t="shared" si="11"/>
        <v>0</v>
      </c>
      <c r="N29" s="27">
        <f t="shared" si="8"/>
        <v>0</v>
      </c>
    </row>
    <row r="30" spans="1:14" ht="16.25" customHeight="1" x14ac:dyDescent="0.2">
      <c r="A30" s="40" t="s">
        <v>37</v>
      </c>
      <c r="B30" s="51" t="s">
        <v>295</v>
      </c>
      <c r="C30" s="60">
        <v>1</v>
      </c>
      <c r="D30" s="60"/>
      <c r="E30" s="60"/>
      <c r="F30" s="21">
        <v>105</v>
      </c>
      <c r="G30" s="13"/>
      <c r="H30" s="54"/>
      <c r="I30" s="67">
        <f t="shared" si="13"/>
        <v>0</v>
      </c>
      <c r="J30" s="1"/>
      <c r="L30" s="27">
        <f t="shared" si="10"/>
        <v>105</v>
      </c>
      <c r="M30" s="27">
        <f t="shared" si="11"/>
        <v>0</v>
      </c>
      <c r="N30" s="27">
        <f t="shared" si="8"/>
        <v>0</v>
      </c>
    </row>
    <row r="31" spans="1:14" ht="16.25" customHeight="1" x14ac:dyDescent="0.2">
      <c r="A31" s="40" t="s">
        <v>38</v>
      </c>
      <c r="B31" s="51" t="s">
        <v>296</v>
      </c>
      <c r="C31" s="60">
        <v>1</v>
      </c>
      <c r="D31" s="60"/>
      <c r="E31" s="60"/>
      <c r="F31" s="21">
        <v>105</v>
      </c>
      <c r="G31" s="13"/>
      <c r="H31" s="54"/>
      <c r="I31" s="67">
        <f t="shared" si="13"/>
        <v>0</v>
      </c>
      <c r="J31" s="1"/>
      <c r="L31" s="27">
        <f t="shared" si="10"/>
        <v>105</v>
      </c>
      <c r="M31" s="27">
        <f t="shared" si="11"/>
        <v>0</v>
      </c>
      <c r="N31" s="27">
        <f t="shared" si="8"/>
        <v>0</v>
      </c>
    </row>
    <row r="32" spans="1:14" ht="16.25" customHeight="1" x14ac:dyDescent="0.2">
      <c r="A32" s="40" t="s">
        <v>39</v>
      </c>
      <c r="B32" s="51" t="s">
        <v>297</v>
      </c>
      <c r="C32" s="60">
        <v>1</v>
      </c>
      <c r="D32" s="60"/>
      <c r="E32" s="60"/>
      <c r="F32" s="21">
        <v>105</v>
      </c>
      <c r="G32" s="13"/>
      <c r="H32" s="54"/>
      <c r="I32" s="67">
        <f t="shared" si="13"/>
        <v>0</v>
      </c>
      <c r="J32" s="1"/>
      <c r="L32" s="27">
        <f t="shared" si="10"/>
        <v>105</v>
      </c>
      <c r="M32" s="27">
        <f t="shared" si="11"/>
        <v>0</v>
      </c>
      <c r="N32" s="27">
        <f t="shared" si="8"/>
        <v>0</v>
      </c>
    </row>
    <row r="33" spans="1:14" s="19" customFormat="1" ht="18" customHeight="1" thickBot="1" x14ac:dyDescent="0.25">
      <c r="A33" s="25" t="s">
        <v>40</v>
      </c>
      <c r="B33" s="52" t="s">
        <v>298</v>
      </c>
      <c r="C33" s="61">
        <v>1</v>
      </c>
      <c r="D33" s="61"/>
      <c r="E33" s="61"/>
      <c r="F33" s="24">
        <v>105</v>
      </c>
      <c r="G33" s="13"/>
      <c r="H33" s="55"/>
      <c r="I33" s="68">
        <f>H33*F33</f>
        <v>0</v>
      </c>
      <c r="L33" s="27">
        <f t="shared" si="10"/>
        <v>105</v>
      </c>
      <c r="M33" s="27">
        <f t="shared" si="11"/>
        <v>0</v>
      </c>
      <c r="N33" s="27">
        <f t="shared" si="8"/>
        <v>0</v>
      </c>
    </row>
    <row r="34" spans="1:14" s="19" customFormat="1" ht="18" customHeight="1" thickBot="1" x14ac:dyDescent="0.25">
      <c r="B34" s="35" t="s">
        <v>94</v>
      </c>
      <c r="C34" s="65">
        <f>SUM(C14:C33)</f>
        <v>20</v>
      </c>
      <c r="D34" s="62">
        <f>SUM(D14:D33)</f>
        <v>0</v>
      </c>
      <c r="E34" s="63">
        <f>SUM(E14:E33)</f>
        <v>0</v>
      </c>
      <c r="F34" s="22"/>
      <c r="G34" s="4"/>
      <c r="H34" s="71">
        <f>SUM(H14:H33)</f>
        <v>0</v>
      </c>
      <c r="I34" s="72">
        <f>SUM(I14:I33)</f>
        <v>0</v>
      </c>
      <c r="L34" s="27"/>
      <c r="M34" s="27"/>
      <c r="N34" s="27"/>
    </row>
    <row r="35" spans="1:14" s="19" customFormat="1" ht="20" customHeight="1" thickBot="1" x14ac:dyDescent="0.25">
      <c r="A35" s="36" t="s">
        <v>41</v>
      </c>
      <c r="B35" s="37"/>
      <c r="C35" s="3"/>
      <c r="D35" s="3"/>
      <c r="E35" s="3"/>
      <c r="F35" s="22"/>
      <c r="G35" s="3"/>
      <c r="H35" s="3"/>
      <c r="I35" s="4"/>
      <c r="L35" s="27"/>
      <c r="M35" s="27"/>
      <c r="N35" s="27"/>
    </row>
    <row r="36" spans="1:14" ht="16.25" customHeight="1" x14ac:dyDescent="0.2">
      <c r="A36" s="33" t="s">
        <v>43</v>
      </c>
      <c r="B36" s="34" t="s">
        <v>44</v>
      </c>
      <c r="C36" s="59">
        <v>1</v>
      </c>
      <c r="D36" s="59"/>
      <c r="E36" s="59"/>
      <c r="F36" s="23">
        <v>26</v>
      </c>
      <c r="G36" s="13"/>
      <c r="H36" s="53"/>
      <c r="I36" s="66">
        <f>H36*F36</f>
        <v>0</v>
      </c>
      <c r="J36" s="1"/>
      <c r="L36" s="27">
        <f t="shared" si="10"/>
        <v>26</v>
      </c>
      <c r="M36" s="27">
        <f t="shared" si="11"/>
        <v>0</v>
      </c>
      <c r="N36" s="27">
        <f t="shared" ref="N36:N45" si="14">E36*F36</f>
        <v>0</v>
      </c>
    </row>
    <row r="37" spans="1:14" ht="16.25" customHeight="1" x14ac:dyDescent="0.2">
      <c r="A37" s="38" t="s">
        <v>45</v>
      </c>
      <c r="B37" s="39" t="s">
        <v>46</v>
      </c>
      <c r="C37" s="64">
        <v>1</v>
      </c>
      <c r="D37" s="64"/>
      <c r="E37" s="64"/>
      <c r="F37" s="20">
        <v>26</v>
      </c>
      <c r="G37" s="13"/>
      <c r="H37" s="56"/>
      <c r="I37" s="69">
        <f t="shared" ref="I37:I42" si="15">H37*F37</f>
        <v>0</v>
      </c>
      <c r="J37" s="1"/>
      <c r="L37" s="27">
        <f t="shared" si="10"/>
        <v>26</v>
      </c>
      <c r="M37" s="27">
        <f t="shared" si="11"/>
        <v>0</v>
      </c>
      <c r="N37" s="27">
        <f t="shared" si="14"/>
        <v>0</v>
      </c>
    </row>
    <row r="38" spans="1:14" ht="16.25" customHeight="1" x14ac:dyDescent="0.2">
      <c r="A38" s="40" t="s">
        <v>47</v>
      </c>
      <c r="B38" s="41" t="s">
        <v>48</v>
      </c>
      <c r="C38" s="60">
        <v>1</v>
      </c>
      <c r="D38" s="60"/>
      <c r="E38" s="60"/>
      <c r="F38" s="21">
        <v>26</v>
      </c>
      <c r="G38" s="13"/>
      <c r="H38" s="54"/>
      <c r="I38" s="67">
        <f t="shared" si="15"/>
        <v>0</v>
      </c>
      <c r="J38" s="1"/>
      <c r="L38" s="27">
        <f t="shared" si="10"/>
        <v>26</v>
      </c>
      <c r="M38" s="27">
        <f t="shared" si="11"/>
        <v>0</v>
      </c>
      <c r="N38" s="27">
        <f t="shared" si="14"/>
        <v>0</v>
      </c>
    </row>
    <row r="39" spans="1:14" ht="16.25" customHeight="1" x14ac:dyDescent="0.2">
      <c r="A39" s="40" t="s">
        <v>49</v>
      </c>
      <c r="B39" s="41" t="s">
        <v>50</v>
      </c>
      <c r="C39" s="60">
        <v>1</v>
      </c>
      <c r="D39" s="60"/>
      <c r="E39" s="60"/>
      <c r="F39" s="21">
        <v>26</v>
      </c>
      <c r="G39" s="13"/>
      <c r="H39" s="54"/>
      <c r="I39" s="67">
        <f t="shared" si="15"/>
        <v>0</v>
      </c>
      <c r="J39" s="1"/>
      <c r="L39" s="27">
        <f t="shared" si="10"/>
        <v>26</v>
      </c>
      <c r="M39" s="27">
        <f t="shared" si="11"/>
        <v>0</v>
      </c>
      <c r="N39" s="27">
        <f t="shared" si="14"/>
        <v>0</v>
      </c>
    </row>
    <row r="40" spans="1:14" ht="16.25" customHeight="1" x14ac:dyDescent="0.2">
      <c r="A40" s="40" t="s">
        <v>51</v>
      </c>
      <c r="B40" s="41" t="s">
        <v>52</v>
      </c>
      <c r="C40" s="60">
        <v>1</v>
      </c>
      <c r="D40" s="60"/>
      <c r="E40" s="60"/>
      <c r="F40" s="21">
        <v>29</v>
      </c>
      <c r="G40" s="13"/>
      <c r="H40" s="54"/>
      <c r="I40" s="67">
        <f t="shared" si="15"/>
        <v>0</v>
      </c>
      <c r="J40" s="1"/>
      <c r="L40" s="27">
        <f t="shared" si="10"/>
        <v>29</v>
      </c>
      <c r="M40" s="27">
        <f t="shared" si="11"/>
        <v>0</v>
      </c>
      <c r="N40" s="27">
        <f t="shared" si="14"/>
        <v>0</v>
      </c>
    </row>
    <row r="41" spans="1:14" ht="16.25" customHeight="1" x14ac:dyDescent="0.2">
      <c r="A41" s="40" t="s">
        <v>53</v>
      </c>
      <c r="B41" s="41" t="s">
        <v>54</v>
      </c>
      <c r="C41" s="60">
        <v>1</v>
      </c>
      <c r="D41" s="60"/>
      <c r="E41" s="60"/>
      <c r="F41" s="21">
        <v>29</v>
      </c>
      <c r="G41" s="13"/>
      <c r="H41" s="54"/>
      <c r="I41" s="67">
        <f t="shared" si="15"/>
        <v>0</v>
      </c>
      <c r="J41" s="1"/>
      <c r="L41" s="27">
        <f t="shared" si="10"/>
        <v>29</v>
      </c>
      <c r="M41" s="27">
        <f t="shared" si="11"/>
        <v>0</v>
      </c>
      <c r="N41" s="27">
        <f t="shared" si="14"/>
        <v>0</v>
      </c>
    </row>
    <row r="42" spans="1:14" ht="16.25" customHeight="1" x14ac:dyDescent="0.2">
      <c r="A42" s="40" t="s">
        <v>55</v>
      </c>
      <c r="B42" s="41" t="s">
        <v>56</v>
      </c>
      <c r="C42" s="60">
        <v>1</v>
      </c>
      <c r="D42" s="60"/>
      <c r="E42" s="60"/>
      <c r="F42" s="21">
        <v>29</v>
      </c>
      <c r="G42" s="13"/>
      <c r="H42" s="54"/>
      <c r="I42" s="67">
        <f t="shared" si="15"/>
        <v>0</v>
      </c>
      <c r="J42" s="1"/>
      <c r="L42" s="27">
        <f t="shared" si="10"/>
        <v>29</v>
      </c>
      <c r="M42" s="27">
        <f t="shared" si="11"/>
        <v>0</v>
      </c>
      <c r="N42" s="27">
        <f t="shared" si="14"/>
        <v>0</v>
      </c>
    </row>
    <row r="43" spans="1:14" ht="16.25" customHeight="1" x14ac:dyDescent="0.2">
      <c r="A43" s="40" t="s">
        <v>278</v>
      </c>
      <c r="B43" s="41" t="s">
        <v>57</v>
      </c>
      <c r="C43" s="60">
        <v>1</v>
      </c>
      <c r="D43" s="60"/>
      <c r="E43" s="60"/>
      <c r="F43" s="21">
        <v>29</v>
      </c>
      <c r="G43" s="13"/>
      <c r="H43" s="54"/>
      <c r="I43" s="67">
        <f t="shared" ref="I43" si="16">H43*F43</f>
        <v>0</v>
      </c>
      <c r="J43" s="1"/>
      <c r="L43" s="27">
        <f t="shared" si="10"/>
        <v>29</v>
      </c>
      <c r="M43" s="27">
        <f t="shared" si="11"/>
        <v>0</v>
      </c>
      <c r="N43" s="27">
        <f t="shared" si="14"/>
        <v>0</v>
      </c>
    </row>
    <row r="44" spans="1:14" ht="16.25" customHeight="1" x14ac:dyDescent="0.2">
      <c r="A44" s="40" t="s">
        <v>60</v>
      </c>
      <c r="B44" s="41" t="s">
        <v>61</v>
      </c>
      <c r="C44" s="60">
        <v>1</v>
      </c>
      <c r="D44" s="60"/>
      <c r="E44" s="60"/>
      <c r="F44" s="21">
        <v>29</v>
      </c>
      <c r="G44" s="13"/>
      <c r="H44" s="54"/>
      <c r="I44" s="67">
        <f>H44*F44</f>
        <v>0</v>
      </c>
      <c r="J44" s="1"/>
      <c r="L44" s="27">
        <f>C44*F44</f>
        <v>29</v>
      </c>
      <c r="M44" s="27">
        <f>D44*F44</f>
        <v>0</v>
      </c>
      <c r="N44" s="27">
        <f>E44*F44</f>
        <v>0</v>
      </c>
    </row>
    <row r="45" spans="1:14" ht="16.25" customHeight="1" thickBot="1" x14ac:dyDescent="0.25">
      <c r="A45" s="25" t="s">
        <v>58</v>
      </c>
      <c r="B45" s="26" t="s">
        <v>59</v>
      </c>
      <c r="C45" s="61">
        <v>1</v>
      </c>
      <c r="D45" s="61"/>
      <c r="E45" s="61"/>
      <c r="F45" s="24">
        <v>29</v>
      </c>
      <c r="G45" s="13"/>
      <c r="H45" s="55"/>
      <c r="I45" s="68">
        <f>H45*F45</f>
        <v>0</v>
      </c>
      <c r="J45" s="1"/>
      <c r="L45" s="27">
        <f t="shared" si="10"/>
        <v>29</v>
      </c>
      <c r="M45" s="27">
        <f t="shared" si="11"/>
        <v>0</v>
      </c>
      <c r="N45" s="27">
        <f t="shared" si="14"/>
        <v>0</v>
      </c>
    </row>
    <row r="46" spans="1:14" s="19" customFormat="1" ht="20" customHeight="1" thickBot="1" x14ac:dyDescent="0.25">
      <c r="B46" s="35" t="s">
        <v>93</v>
      </c>
      <c r="C46" s="62">
        <f>SUM(C36:C45)</f>
        <v>10</v>
      </c>
      <c r="D46" s="62">
        <f>SUM(D36:D45)</f>
        <v>0</v>
      </c>
      <c r="E46" s="63">
        <f>SUM(E36:E45)</f>
        <v>0</v>
      </c>
      <c r="F46" s="22"/>
      <c r="G46" s="4"/>
      <c r="H46" s="71">
        <f>SUM(H36:H45)</f>
        <v>0</v>
      </c>
      <c r="I46" s="72">
        <f>SUM(I36:I45)</f>
        <v>0</v>
      </c>
      <c r="L46" s="27"/>
      <c r="M46" s="27"/>
      <c r="N46" s="27"/>
    </row>
    <row r="47" spans="1:14" s="19" customFormat="1" ht="20" customHeight="1" thickBot="1" x14ac:dyDescent="0.25">
      <c r="A47" s="36" t="s">
        <v>42</v>
      </c>
      <c r="B47" s="37"/>
      <c r="C47" s="3"/>
      <c r="D47" s="3"/>
      <c r="E47" s="3"/>
      <c r="F47" s="22"/>
      <c r="G47" s="3"/>
      <c r="H47" s="3"/>
      <c r="I47" s="4"/>
      <c r="L47" s="27"/>
      <c r="M47" s="27"/>
      <c r="N47" s="27"/>
    </row>
    <row r="48" spans="1:14" ht="16.25" customHeight="1" x14ac:dyDescent="0.2">
      <c r="A48" s="33" t="s">
        <v>62</v>
      </c>
      <c r="B48" s="34" t="s">
        <v>63</v>
      </c>
      <c r="C48" s="59"/>
      <c r="D48" s="59"/>
      <c r="E48" s="59"/>
      <c r="F48" s="23">
        <v>43</v>
      </c>
      <c r="G48" s="13"/>
      <c r="H48" s="53"/>
      <c r="I48" s="66">
        <f t="shared" ref="I48:I49" si="17">H48*F48</f>
        <v>0</v>
      </c>
      <c r="J48" s="1"/>
      <c r="L48" s="27">
        <f t="shared" si="10"/>
        <v>0</v>
      </c>
      <c r="M48" s="27">
        <f t="shared" si="11"/>
        <v>0</v>
      </c>
      <c r="N48" s="27">
        <f t="shared" ref="N48:N57" si="18">E48*F48</f>
        <v>0</v>
      </c>
    </row>
    <row r="49" spans="1:14" ht="16.25" customHeight="1" x14ac:dyDescent="0.2">
      <c r="A49" s="40" t="s">
        <v>64</v>
      </c>
      <c r="B49" s="41" t="s">
        <v>65</v>
      </c>
      <c r="C49" s="60"/>
      <c r="D49" s="60"/>
      <c r="E49" s="60"/>
      <c r="F49" s="21">
        <v>43</v>
      </c>
      <c r="G49" s="13"/>
      <c r="H49" s="54"/>
      <c r="I49" s="67">
        <f t="shared" si="17"/>
        <v>0</v>
      </c>
      <c r="J49" s="1"/>
      <c r="L49" s="27">
        <f t="shared" si="10"/>
        <v>0</v>
      </c>
      <c r="M49" s="27">
        <f t="shared" si="11"/>
        <v>0</v>
      </c>
      <c r="N49" s="27">
        <f t="shared" si="18"/>
        <v>0</v>
      </c>
    </row>
    <row r="50" spans="1:14" ht="16.25" customHeight="1" x14ac:dyDescent="0.2">
      <c r="A50" s="40" t="s">
        <v>66</v>
      </c>
      <c r="B50" s="41" t="s">
        <v>67</v>
      </c>
      <c r="C50" s="60"/>
      <c r="D50" s="60"/>
      <c r="E50" s="60"/>
      <c r="F50" s="21">
        <v>43</v>
      </c>
      <c r="G50" s="13"/>
      <c r="H50" s="54"/>
      <c r="I50" s="67">
        <f>H50*F50</f>
        <v>0</v>
      </c>
      <c r="J50" s="1"/>
      <c r="L50" s="27">
        <f t="shared" si="10"/>
        <v>0</v>
      </c>
      <c r="M50" s="27">
        <f t="shared" si="11"/>
        <v>0</v>
      </c>
      <c r="N50" s="27">
        <f t="shared" si="18"/>
        <v>0</v>
      </c>
    </row>
    <row r="51" spans="1:14" ht="16.25" customHeight="1" x14ac:dyDescent="0.2">
      <c r="A51" s="40" t="s">
        <v>68</v>
      </c>
      <c r="B51" s="41" t="s">
        <v>69</v>
      </c>
      <c r="C51" s="60"/>
      <c r="D51" s="60"/>
      <c r="E51" s="60"/>
      <c r="F51" s="21">
        <v>43</v>
      </c>
      <c r="G51" s="13"/>
      <c r="H51" s="54"/>
      <c r="I51" s="67">
        <f>H51*F51</f>
        <v>0</v>
      </c>
      <c r="J51" s="1"/>
      <c r="L51" s="27">
        <f t="shared" si="10"/>
        <v>0</v>
      </c>
      <c r="M51" s="27">
        <f t="shared" si="11"/>
        <v>0</v>
      </c>
      <c r="N51" s="27">
        <f t="shared" si="18"/>
        <v>0</v>
      </c>
    </row>
    <row r="52" spans="1:14" ht="16.25" customHeight="1" x14ac:dyDescent="0.2">
      <c r="A52" s="40" t="s">
        <v>70</v>
      </c>
      <c r="B52" s="41" t="s">
        <v>71</v>
      </c>
      <c r="C52" s="60"/>
      <c r="D52" s="60"/>
      <c r="E52" s="60"/>
      <c r="F52" s="21">
        <v>43</v>
      </c>
      <c r="G52" s="13"/>
      <c r="H52" s="54"/>
      <c r="I52" s="67">
        <f>H52*F52</f>
        <v>0</v>
      </c>
      <c r="J52" s="1"/>
      <c r="L52" s="27">
        <f t="shared" si="10"/>
        <v>0</v>
      </c>
      <c r="M52" s="27">
        <f t="shared" si="11"/>
        <v>0</v>
      </c>
      <c r="N52" s="27">
        <f t="shared" si="18"/>
        <v>0</v>
      </c>
    </row>
    <row r="53" spans="1:14" ht="16.25" customHeight="1" x14ac:dyDescent="0.2">
      <c r="A53" s="40" t="s">
        <v>72</v>
      </c>
      <c r="B53" s="41" t="s">
        <v>73</v>
      </c>
      <c r="C53" s="60"/>
      <c r="D53" s="60"/>
      <c r="E53" s="60"/>
      <c r="F53" s="21">
        <v>43</v>
      </c>
      <c r="G53" s="13"/>
      <c r="H53" s="54"/>
      <c r="I53" s="67">
        <f>H53*F53</f>
        <v>0</v>
      </c>
      <c r="J53" s="1"/>
      <c r="L53" s="27">
        <f t="shared" si="10"/>
        <v>0</v>
      </c>
      <c r="M53" s="27">
        <f t="shared" si="11"/>
        <v>0</v>
      </c>
      <c r="N53" s="27">
        <f t="shared" si="18"/>
        <v>0</v>
      </c>
    </row>
    <row r="54" spans="1:14" ht="16.25" customHeight="1" x14ac:dyDescent="0.2">
      <c r="A54" s="40" t="s">
        <v>74</v>
      </c>
      <c r="B54" s="41" t="s">
        <v>75</v>
      </c>
      <c r="C54" s="60"/>
      <c r="D54" s="60"/>
      <c r="E54" s="60"/>
      <c r="F54" s="21">
        <v>43</v>
      </c>
      <c r="G54" s="13"/>
      <c r="H54" s="54"/>
      <c r="I54" s="67">
        <f t="shared" ref="I54:I57" si="19">H54*F54</f>
        <v>0</v>
      </c>
      <c r="J54" s="1"/>
      <c r="L54" s="27">
        <f t="shared" si="10"/>
        <v>0</v>
      </c>
      <c r="M54" s="27">
        <f t="shared" si="11"/>
        <v>0</v>
      </c>
      <c r="N54" s="27">
        <f t="shared" si="18"/>
        <v>0</v>
      </c>
    </row>
    <row r="55" spans="1:14" ht="16.25" customHeight="1" x14ac:dyDescent="0.2">
      <c r="A55" s="40" t="s">
        <v>76</v>
      </c>
      <c r="B55" s="41" t="s">
        <v>77</v>
      </c>
      <c r="C55" s="60"/>
      <c r="D55" s="60"/>
      <c r="E55" s="60"/>
      <c r="F55" s="21">
        <v>43</v>
      </c>
      <c r="G55" s="13"/>
      <c r="H55" s="54"/>
      <c r="I55" s="67">
        <f t="shared" si="19"/>
        <v>0</v>
      </c>
      <c r="J55" s="1"/>
      <c r="L55" s="27">
        <f t="shared" si="10"/>
        <v>0</v>
      </c>
      <c r="M55" s="27">
        <f t="shared" si="11"/>
        <v>0</v>
      </c>
      <c r="N55" s="27">
        <f t="shared" si="18"/>
        <v>0</v>
      </c>
    </row>
    <row r="56" spans="1:14" ht="16.25" customHeight="1" x14ac:dyDescent="0.2">
      <c r="A56" s="40" t="s">
        <v>78</v>
      </c>
      <c r="B56" s="41" t="s">
        <v>79</v>
      </c>
      <c r="C56" s="60"/>
      <c r="D56" s="60"/>
      <c r="E56" s="60"/>
      <c r="F56" s="21">
        <v>43</v>
      </c>
      <c r="G56" s="13"/>
      <c r="H56" s="54"/>
      <c r="I56" s="67">
        <f t="shared" si="19"/>
        <v>0</v>
      </c>
      <c r="J56" s="1"/>
      <c r="L56" s="27">
        <f t="shared" si="10"/>
        <v>0</v>
      </c>
      <c r="M56" s="27">
        <f t="shared" si="11"/>
        <v>0</v>
      </c>
      <c r="N56" s="27">
        <f t="shared" si="18"/>
        <v>0</v>
      </c>
    </row>
    <row r="57" spans="1:14" ht="16.25" customHeight="1" thickBot="1" x14ac:dyDescent="0.25">
      <c r="A57" s="25" t="s">
        <v>80</v>
      </c>
      <c r="B57" s="26" t="s">
        <v>81</v>
      </c>
      <c r="C57" s="61"/>
      <c r="D57" s="61"/>
      <c r="E57" s="61"/>
      <c r="F57" s="24">
        <v>43</v>
      </c>
      <c r="G57" s="13"/>
      <c r="H57" s="55"/>
      <c r="I57" s="68">
        <f t="shared" si="19"/>
        <v>0</v>
      </c>
      <c r="J57" s="1"/>
      <c r="L57" s="27">
        <f t="shared" si="10"/>
        <v>0</v>
      </c>
      <c r="M57" s="27">
        <f t="shared" si="11"/>
        <v>0</v>
      </c>
      <c r="N57" s="27">
        <f t="shared" si="18"/>
        <v>0</v>
      </c>
    </row>
    <row r="58" spans="1:14" s="19" customFormat="1" ht="20" customHeight="1" thickBot="1" x14ac:dyDescent="0.25">
      <c r="B58" s="35" t="s">
        <v>92</v>
      </c>
      <c r="C58" s="62">
        <f>SUM(C48:C57)</f>
        <v>0</v>
      </c>
      <c r="D58" s="62">
        <f>SUM(D48:D57)</f>
        <v>0</v>
      </c>
      <c r="E58" s="63">
        <f>SUM(E48:E57)</f>
        <v>0</v>
      </c>
      <c r="F58" s="22"/>
      <c r="G58" s="4"/>
      <c r="H58" s="71">
        <f>SUM(H48:H57)</f>
        <v>0</v>
      </c>
      <c r="I58" s="72">
        <f>SUM(I48:I57)</f>
        <v>0</v>
      </c>
      <c r="L58" s="27"/>
      <c r="M58" s="27"/>
      <c r="N58" s="27"/>
    </row>
    <row r="59" spans="1:14" s="19" customFormat="1" ht="20" customHeight="1" thickBot="1" x14ac:dyDescent="0.25">
      <c r="A59" s="36" t="s">
        <v>82</v>
      </c>
      <c r="B59" s="37"/>
      <c r="C59" s="3"/>
      <c r="D59" s="3"/>
      <c r="E59" s="3"/>
      <c r="F59" s="22"/>
      <c r="G59" s="3"/>
      <c r="H59" s="3"/>
      <c r="I59" s="4"/>
      <c r="L59" s="27"/>
      <c r="M59" s="27"/>
      <c r="N59" s="27"/>
    </row>
    <row r="60" spans="1:14" ht="16.25" customHeight="1" x14ac:dyDescent="0.2">
      <c r="A60" s="33" t="s">
        <v>105</v>
      </c>
      <c r="B60" s="34" t="s">
        <v>106</v>
      </c>
      <c r="C60" s="59">
        <v>2</v>
      </c>
      <c r="D60" s="59"/>
      <c r="E60" s="59"/>
      <c r="F60" s="23">
        <v>12</v>
      </c>
      <c r="G60" s="13"/>
      <c r="H60" s="53"/>
      <c r="I60" s="66">
        <f>H60*F60</f>
        <v>0</v>
      </c>
      <c r="J60" s="1"/>
      <c r="L60" s="27">
        <f t="shared" si="10"/>
        <v>24</v>
      </c>
      <c r="M60" s="27">
        <f t="shared" si="11"/>
        <v>0</v>
      </c>
      <c r="N60" s="27">
        <f>E60*F60</f>
        <v>0</v>
      </c>
    </row>
    <row r="61" spans="1:14" ht="16.25" customHeight="1" x14ac:dyDescent="0.2">
      <c r="A61" s="38" t="s">
        <v>107</v>
      </c>
      <c r="B61" s="39" t="s">
        <v>108</v>
      </c>
      <c r="C61" s="64">
        <v>2</v>
      </c>
      <c r="D61" s="64"/>
      <c r="E61" s="64"/>
      <c r="F61" s="20">
        <v>12</v>
      </c>
      <c r="G61" s="13"/>
      <c r="H61" s="56"/>
      <c r="I61" s="69">
        <f t="shared" ref="I61:I63" si="20">H61*F61</f>
        <v>0</v>
      </c>
      <c r="J61" s="1"/>
      <c r="L61" s="27">
        <f t="shared" si="10"/>
        <v>24</v>
      </c>
      <c r="M61" s="27">
        <f t="shared" si="11"/>
        <v>0</v>
      </c>
      <c r="N61" s="27">
        <f>E61*F61</f>
        <v>0</v>
      </c>
    </row>
    <row r="62" spans="1:14" ht="16.25" customHeight="1" x14ac:dyDescent="0.2">
      <c r="A62" s="40" t="s">
        <v>109</v>
      </c>
      <c r="B62" s="41" t="s">
        <v>110</v>
      </c>
      <c r="C62" s="60">
        <v>2</v>
      </c>
      <c r="D62" s="60"/>
      <c r="E62" s="60"/>
      <c r="F62" s="21">
        <v>12</v>
      </c>
      <c r="G62" s="13"/>
      <c r="H62" s="54"/>
      <c r="I62" s="67">
        <f t="shared" si="20"/>
        <v>0</v>
      </c>
      <c r="J62" s="1"/>
      <c r="L62" s="27">
        <f t="shared" si="10"/>
        <v>24</v>
      </c>
      <c r="M62" s="27">
        <f t="shared" si="11"/>
        <v>0</v>
      </c>
      <c r="N62" s="27">
        <f>E62*F62</f>
        <v>0</v>
      </c>
    </row>
    <row r="63" spans="1:14" ht="16.25" customHeight="1" x14ac:dyDescent="0.2">
      <c r="A63" s="40" t="s">
        <v>111</v>
      </c>
      <c r="B63" s="41" t="s">
        <v>112</v>
      </c>
      <c r="C63" s="60">
        <v>2</v>
      </c>
      <c r="D63" s="60"/>
      <c r="E63" s="60"/>
      <c r="F63" s="21">
        <v>12</v>
      </c>
      <c r="G63" s="13"/>
      <c r="H63" s="54"/>
      <c r="I63" s="67">
        <f t="shared" si="20"/>
        <v>0</v>
      </c>
      <c r="J63" s="1"/>
      <c r="L63" s="27">
        <f t="shared" si="10"/>
        <v>24</v>
      </c>
      <c r="M63" s="27">
        <f t="shared" si="11"/>
        <v>0</v>
      </c>
      <c r="N63" s="27">
        <f>E63*F63</f>
        <v>0</v>
      </c>
    </row>
    <row r="64" spans="1:14" ht="16.25" customHeight="1" thickBot="1" x14ac:dyDescent="0.25">
      <c r="A64" s="25" t="s">
        <v>113</v>
      </c>
      <c r="B64" s="26" t="s">
        <v>114</v>
      </c>
      <c r="C64" s="61">
        <v>2</v>
      </c>
      <c r="D64" s="61"/>
      <c r="E64" s="61"/>
      <c r="F64" s="24">
        <v>12</v>
      </c>
      <c r="G64" s="13"/>
      <c r="H64" s="55"/>
      <c r="I64" s="68">
        <f t="shared" ref="I64" si="21">H64*F64</f>
        <v>0</v>
      </c>
      <c r="J64" s="1"/>
      <c r="L64" s="27">
        <f t="shared" si="10"/>
        <v>24</v>
      </c>
      <c r="M64" s="27">
        <f t="shared" si="11"/>
        <v>0</v>
      </c>
      <c r="N64" s="27">
        <f>E64*F64</f>
        <v>0</v>
      </c>
    </row>
    <row r="65" spans="1:14" s="19" customFormat="1" ht="20" customHeight="1" thickBot="1" x14ac:dyDescent="0.25">
      <c r="B65" s="35" t="s">
        <v>95</v>
      </c>
      <c r="C65" s="65">
        <f>SUM(C60:C64)</f>
        <v>10</v>
      </c>
      <c r="D65" s="62">
        <f>SUM(D60:D64)</f>
        <v>0</v>
      </c>
      <c r="E65" s="63">
        <f>SUM(E60:E64)</f>
        <v>0</v>
      </c>
      <c r="F65" s="22"/>
      <c r="G65" s="4"/>
      <c r="H65" s="71">
        <f>SUM(H60:H64)</f>
        <v>0</v>
      </c>
      <c r="I65" s="72">
        <f>SUM(I60:I64)</f>
        <v>0</v>
      </c>
      <c r="L65" s="27"/>
      <c r="M65" s="27"/>
      <c r="N65" s="27"/>
    </row>
    <row r="66" spans="1:14" s="19" customFormat="1" ht="20" customHeight="1" thickBot="1" x14ac:dyDescent="0.25">
      <c r="A66" s="36" t="s">
        <v>84</v>
      </c>
      <c r="B66" s="37"/>
      <c r="C66" s="3"/>
      <c r="D66" s="3"/>
      <c r="E66" s="3"/>
      <c r="F66" s="22"/>
      <c r="G66" s="3"/>
      <c r="H66" s="3"/>
      <c r="I66" s="4"/>
      <c r="L66" s="27"/>
      <c r="M66" s="27"/>
      <c r="N66" s="27"/>
    </row>
    <row r="67" spans="1:14" ht="16.25" customHeight="1" x14ac:dyDescent="0.2">
      <c r="A67" s="33" t="s">
        <v>115</v>
      </c>
      <c r="B67" s="34" t="s">
        <v>116</v>
      </c>
      <c r="C67" s="59">
        <v>2</v>
      </c>
      <c r="D67" s="59"/>
      <c r="E67" s="59"/>
      <c r="F67" s="23">
        <v>12</v>
      </c>
      <c r="G67" s="13"/>
      <c r="H67" s="53"/>
      <c r="I67" s="66">
        <f>H67*F67</f>
        <v>0</v>
      </c>
      <c r="J67" s="1"/>
      <c r="L67" s="27">
        <f t="shared" si="10"/>
        <v>24</v>
      </c>
      <c r="M67" s="27">
        <f t="shared" si="11"/>
        <v>0</v>
      </c>
      <c r="N67" s="27">
        <f t="shared" ref="N67:N72" si="22">E67*F67</f>
        <v>0</v>
      </c>
    </row>
    <row r="68" spans="1:14" ht="16.25" customHeight="1" x14ac:dyDescent="0.2">
      <c r="A68" s="38" t="s">
        <v>117</v>
      </c>
      <c r="B68" s="39" t="s">
        <v>118</v>
      </c>
      <c r="C68" s="64">
        <v>2</v>
      </c>
      <c r="D68" s="64"/>
      <c r="E68" s="64"/>
      <c r="F68" s="20">
        <v>12</v>
      </c>
      <c r="G68" s="13"/>
      <c r="H68" s="56"/>
      <c r="I68" s="69">
        <f t="shared" ref="I68:I71" si="23">H68*F68</f>
        <v>0</v>
      </c>
      <c r="J68" s="1"/>
      <c r="L68" s="27">
        <f t="shared" si="10"/>
        <v>24</v>
      </c>
      <c r="M68" s="27">
        <f t="shared" si="11"/>
        <v>0</v>
      </c>
      <c r="N68" s="27">
        <f t="shared" si="22"/>
        <v>0</v>
      </c>
    </row>
    <row r="69" spans="1:14" ht="16.25" customHeight="1" x14ac:dyDescent="0.2">
      <c r="A69" s="40" t="s">
        <v>119</v>
      </c>
      <c r="B69" s="41" t="s">
        <v>120</v>
      </c>
      <c r="C69" s="60">
        <v>2</v>
      </c>
      <c r="D69" s="60"/>
      <c r="E69" s="60"/>
      <c r="F69" s="21">
        <v>12</v>
      </c>
      <c r="G69" s="13"/>
      <c r="H69" s="54"/>
      <c r="I69" s="67">
        <f t="shared" si="23"/>
        <v>0</v>
      </c>
      <c r="J69" s="1"/>
      <c r="L69" s="27">
        <f t="shared" si="10"/>
        <v>24</v>
      </c>
      <c r="M69" s="27">
        <f t="shared" si="11"/>
        <v>0</v>
      </c>
      <c r="N69" s="27">
        <f t="shared" si="22"/>
        <v>0</v>
      </c>
    </row>
    <row r="70" spans="1:14" ht="16.25" customHeight="1" x14ac:dyDescent="0.2">
      <c r="A70" s="40" t="s">
        <v>121</v>
      </c>
      <c r="B70" s="41" t="s">
        <v>122</v>
      </c>
      <c r="C70" s="60">
        <v>2</v>
      </c>
      <c r="D70" s="60"/>
      <c r="E70" s="60"/>
      <c r="F70" s="21">
        <v>12</v>
      </c>
      <c r="G70" s="13"/>
      <c r="H70" s="54"/>
      <c r="I70" s="67">
        <f t="shared" si="23"/>
        <v>0</v>
      </c>
      <c r="J70" s="1"/>
      <c r="L70" s="27">
        <f t="shared" si="10"/>
        <v>24</v>
      </c>
      <c r="M70" s="27">
        <f t="shared" si="11"/>
        <v>0</v>
      </c>
      <c r="N70" s="27">
        <f t="shared" si="22"/>
        <v>0</v>
      </c>
    </row>
    <row r="71" spans="1:14" ht="16.25" customHeight="1" x14ac:dyDescent="0.2">
      <c r="A71" s="40" t="s">
        <v>123</v>
      </c>
      <c r="B71" s="41" t="s">
        <v>124</v>
      </c>
      <c r="C71" s="60">
        <v>2</v>
      </c>
      <c r="D71" s="60"/>
      <c r="E71" s="60"/>
      <c r="F71" s="21">
        <v>12</v>
      </c>
      <c r="G71" s="13"/>
      <c r="H71" s="54"/>
      <c r="I71" s="67">
        <f t="shared" si="23"/>
        <v>0</v>
      </c>
      <c r="J71" s="1"/>
      <c r="L71" s="27">
        <f t="shared" si="10"/>
        <v>24</v>
      </c>
      <c r="M71" s="27">
        <f t="shared" si="11"/>
        <v>0</v>
      </c>
      <c r="N71" s="27">
        <f t="shared" si="22"/>
        <v>0</v>
      </c>
    </row>
    <row r="72" spans="1:14" ht="16.25" customHeight="1" thickBot="1" x14ac:dyDescent="0.25">
      <c r="A72" s="25" t="s">
        <v>125</v>
      </c>
      <c r="B72" s="26" t="s">
        <v>126</v>
      </c>
      <c r="C72" s="61">
        <v>2</v>
      </c>
      <c r="D72" s="61"/>
      <c r="E72" s="61"/>
      <c r="F72" s="24">
        <v>12</v>
      </c>
      <c r="G72" s="13"/>
      <c r="H72" s="55"/>
      <c r="I72" s="68">
        <f t="shared" ref="I72" si="24">H72*F72</f>
        <v>0</v>
      </c>
      <c r="J72" s="1"/>
      <c r="L72" s="27">
        <f t="shared" si="10"/>
        <v>24</v>
      </c>
      <c r="M72" s="27">
        <f t="shared" si="11"/>
        <v>0</v>
      </c>
      <c r="N72" s="27">
        <f t="shared" si="22"/>
        <v>0</v>
      </c>
    </row>
    <row r="73" spans="1:14" s="19" customFormat="1" ht="20" customHeight="1" thickBot="1" x14ac:dyDescent="0.25">
      <c r="B73" s="35" t="s">
        <v>96</v>
      </c>
      <c r="C73" s="62">
        <f>SUM(C67:C72)</f>
        <v>12</v>
      </c>
      <c r="D73" s="62">
        <f>SUM(D67:D72)</f>
        <v>0</v>
      </c>
      <c r="E73" s="63">
        <f>SUM(E67:E72)</f>
        <v>0</v>
      </c>
      <c r="F73" s="22"/>
      <c r="G73" s="4"/>
      <c r="H73" s="71">
        <f>SUM(H67:H72)</f>
        <v>0</v>
      </c>
      <c r="I73" s="72">
        <f>SUM(I67:I72)</f>
        <v>0</v>
      </c>
      <c r="L73" s="27"/>
      <c r="M73" s="27"/>
      <c r="N73" s="27"/>
    </row>
    <row r="74" spans="1:14" s="19" customFormat="1" ht="20" customHeight="1" thickBot="1" x14ac:dyDescent="0.25">
      <c r="A74" s="36" t="s">
        <v>83</v>
      </c>
      <c r="B74" s="37"/>
      <c r="C74" s="3"/>
      <c r="D74" s="3"/>
      <c r="E74" s="3"/>
      <c r="F74" s="22"/>
      <c r="G74" s="3"/>
      <c r="H74" s="3"/>
      <c r="I74" s="4"/>
      <c r="L74" s="27"/>
      <c r="M74" s="27"/>
      <c r="N74" s="27"/>
    </row>
    <row r="75" spans="1:14" ht="16.25" customHeight="1" x14ac:dyDescent="0.2">
      <c r="A75" s="33" t="s">
        <v>127</v>
      </c>
      <c r="B75" s="34" t="s">
        <v>128</v>
      </c>
      <c r="C75" s="59"/>
      <c r="D75" s="59"/>
      <c r="E75" s="59"/>
      <c r="F75" s="23">
        <v>12</v>
      </c>
      <c r="G75" s="13"/>
      <c r="H75" s="53"/>
      <c r="I75" s="66">
        <f>H75*F75</f>
        <v>0</v>
      </c>
      <c r="J75" s="1"/>
      <c r="L75" s="27">
        <f t="shared" si="10"/>
        <v>0</v>
      </c>
      <c r="M75" s="27">
        <f t="shared" si="11"/>
        <v>0</v>
      </c>
      <c r="N75" s="27">
        <f>E75*F75</f>
        <v>0</v>
      </c>
    </row>
    <row r="76" spans="1:14" ht="16.25" customHeight="1" x14ac:dyDescent="0.2">
      <c r="A76" s="38" t="s">
        <v>129</v>
      </c>
      <c r="B76" s="39" t="s">
        <v>130</v>
      </c>
      <c r="C76" s="64"/>
      <c r="D76" s="64"/>
      <c r="E76" s="64"/>
      <c r="F76" s="20">
        <v>12</v>
      </c>
      <c r="G76" s="13"/>
      <c r="H76" s="56"/>
      <c r="I76" s="69">
        <f t="shared" ref="I76:I78" si="25">H76*F76</f>
        <v>0</v>
      </c>
      <c r="J76" s="1"/>
      <c r="L76" s="27">
        <f t="shared" si="10"/>
        <v>0</v>
      </c>
      <c r="M76" s="27">
        <f t="shared" si="11"/>
        <v>0</v>
      </c>
      <c r="N76" s="27">
        <f>E76*F76</f>
        <v>0</v>
      </c>
    </row>
    <row r="77" spans="1:14" ht="16.25" customHeight="1" x14ac:dyDescent="0.2">
      <c r="A77" s="40" t="s">
        <v>131</v>
      </c>
      <c r="B77" s="41" t="s">
        <v>132</v>
      </c>
      <c r="C77" s="60"/>
      <c r="D77" s="60"/>
      <c r="E77" s="60"/>
      <c r="F77" s="21">
        <v>12</v>
      </c>
      <c r="G77" s="13"/>
      <c r="H77" s="54"/>
      <c r="I77" s="67">
        <f t="shared" si="25"/>
        <v>0</v>
      </c>
      <c r="J77" s="1"/>
      <c r="L77" s="27">
        <f t="shared" si="10"/>
        <v>0</v>
      </c>
      <c r="M77" s="27">
        <f t="shared" si="11"/>
        <v>0</v>
      </c>
      <c r="N77" s="27">
        <f>E77*F77</f>
        <v>0</v>
      </c>
    </row>
    <row r="78" spans="1:14" ht="16.25" customHeight="1" x14ac:dyDescent="0.2">
      <c r="A78" s="40" t="s">
        <v>133</v>
      </c>
      <c r="B78" s="41" t="s">
        <v>134</v>
      </c>
      <c r="C78" s="60"/>
      <c r="D78" s="60"/>
      <c r="E78" s="60"/>
      <c r="F78" s="21">
        <v>12</v>
      </c>
      <c r="G78" s="13"/>
      <c r="H78" s="54"/>
      <c r="I78" s="67">
        <f t="shared" si="25"/>
        <v>0</v>
      </c>
      <c r="J78" s="1"/>
      <c r="L78" s="27">
        <f t="shared" si="10"/>
        <v>0</v>
      </c>
      <c r="M78" s="27">
        <f t="shared" si="11"/>
        <v>0</v>
      </c>
      <c r="N78" s="27">
        <f>E78*F78</f>
        <v>0</v>
      </c>
    </row>
    <row r="79" spans="1:14" ht="16.25" customHeight="1" thickBot="1" x14ac:dyDescent="0.25">
      <c r="A79" s="25" t="s">
        <v>135</v>
      </c>
      <c r="B79" s="26" t="s">
        <v>136</v>
      </c>
      <c r="C79" s="61"/>
      <c r="D79" s="61"/>
      <c r="E79" s="61"/>
      <c r="F79" s="24">
        <v>12</v>
      </c>
      <c r="G79" s="13"/>
      <c r="H79" s="55"/>
      <c r="I79" s="68">
        <f t="shared" ref="I79" si="26">H79*F79</f>
        <v>0</v>
      </c>
      <c r="J79" s="1"/>
      <c r="L79" s="27">
        <f t="shared" ref="L79:L142" si="27">C79*F79</f>
        <v>0</v>
      </c>
      <c r="M79" s="27">
        <f t="shared" ref="M79:M142" si="28">D79*F79</f>
        <v>0</v>
      </c>
      <c r="N79" s="27">
        <f>E79*F79</f>
        <v>0</v>
      </c>
    </row>
    <row r="80" spans="1:14" s="19" customFormat="1" ht="20" customHeight="1" thickBot="1" x14ac:dyDescent="0.25">
      <c r="B80" s="35" t="s">
        <v>97</v>
      </c>
      <c r="C80" s="62">
        <f>SUM(C75:C79)</f>
        <v>0</v>
      </c>
      <c r="D80" s="62">
        <f>SUM(D75:D79)</f>
        <v>0</v>
      </c>
      <c r="E80" s="63">
        <f>SUM(E75:E79)</f>
        <v>0</v>
      </c>
      <c r="F80" s="22"/>
      <c r="G80" s="4"/>
      <c r="H80" s="71">
        <f>SUM(H75:H79)</f>
        <v>0</v>
      </c>
      <c r="I80" s="72">
        <f>SUM(I75:I79)</f>
        <v>0</v>
      </c>
      <c r="K80" s="1"/>
      <c r="L80" s="27"/>
      <c r="M80" s="27"/>
      <c r="N80" s="27"/>
    </row>
    <row r="81" spans="1:14" s="19" customFormat="1" ht="20" customHeight="1" thickBot="1" x14ac:dyDescent="0.25">
      <c r="A81" s="36" t="s">
        <v>85</v>
      </c>
      <c r="B81" s="37"/>
      <c r="C81" s="3"/>
      <c r="D81" s="3"/>
      <c r="E81" s="3"/>
      <c r="F81" s="22"/>
      <c r="G81" s="3"/>
      <c r="H81" s="3"/>
      <c r="I81" s="4"/>
      <c r="K81" s="1"/>
      <c r="L81" s="27"/>
      <c r="M81" s="27"/>
      <c r="N81" s="27"/>
    </row>
    <row r="82" spans="1:14" ht="16.25" customHeight="1" x14ac:dyDescent="0.2">
      <c r="A82" s="33" t="s">
        <v>137</v>
      </c>
      <c r="B82" s="34" t="s">
        <v>138</v>
      </c>
      <c r="C82" s="59"/>
      <c r="D82" s="59"/>
      <c r="E82" s="59"/>
      <c r="F82" s="23">
        <v>12</v>
      </c>
      <c r="G82" s="13"/>
      <c r="H82" s="53"/>
      <c r="I82" s="66">
        <f>H82*F82</f>
        <v>0</v>
      </c>
      <c r="J82" s="1"/>
      <c r="L82" s="27">
        <f t="shared" si="27"/>
        <v>0</v>
      </c>
      <c r="M82" s="27">
        <f t="shared" si="28"/>
        <v>0</v>
      </c>
      <c r="N82" s="27">
        <f t="shared" ref="N82:N87" si="29">E82*F82</f>
        <v>0</v>
      </c>
    </row>
    <row r="83" spans="1:14" ht="16.25" customHeight="1" x14ac:dyDescent="0.2">
      <c r="A83" s="38" t="s">
        <v>139</v>
      </c>
      <c r="B83" s="39" t="s">
        <v>140</v>
      </c>
      <c r="C83" s="64"/>
      <c r="D83" s="64"/>
      <c r="E83" s="64"/>
      <c r="F83" s="20">
        <v>12</v>
      </c>
      <c r="G83" s="13"/>
      <c r="H83" s="56"/>
      <c r="I83" s="69">
        <f t="shared" ref="I83:I86" si="30">H83*F83</f>
        <v>0</v>
      </c>
      <c r="J83" s="1"/>
      <c r="L83" s="27">
        <f t="shared" si="27"/>
        <v>0</v>
      </c>
      <c r="M83" s="27">
        <f t="shared" si="28"/>
        <v>0</v>
      </c>
      <c r="N83" s="27">
        <f t="shared" si="29"/>
        <v>0</v>
      </c>
    </row>
    <row r="84" spans="1:14" ht="16.25" customHeight="1" x14ac:dyDescent="0.2">
      <c r="A84" s="40" t="s">
        <v>141</v>
      </c>
      <c r="B84" s="41" t="s">
        <v>142</v>
      </c>
      <c r="C84" s="60"/>
      <c r="D84" s="60"/>
      <c r="E84" s="60"/>
      <c r="F84" s="21">
        <v>12</v>
      </c>
      <c r="G84" s="13"/>
      <c r="H84" s="54"/>
      <c r="I84" s="67">
        <f t="shared" si="30"/>
        <v>0</v>
      </c>
      <c r="J84" s="1"/>
      <c r="L84" s="27">
        <f t="shared" si="27"/>
        <v>0</v>
      </c>
      <c r="M84" s="27">
        <f t="shared" si="28"/>
        <v>0</v>
      </c>
      <c r="N84" s="27">
        <f t="shared" si="29"/>
        <v>0</v>
      </c>
    </row>
    <row r="85" spans="1:14" ht="16.25" customHeight="1" x14ac:dyDescent="0.2">
      <c r="A85" s="40" t="s">
        <v>143</v>
      </c>
      <c r="B85" s="41" t="s">
        <v>144</v>
      </c>
      <c r="C85" s="60"/>
      <c r="D85" s="60"/>
      <c r="E85" s="60"/>
      <c r="F85" s="21">
        <v>12</v>
      </c>
      <c r="G85" s="13"/>
      <c r="H85" s="54"/>
      <c r="I85" s="67">
        <f t="shared" si="30"/>
        <v>0</v>
      </c>
      <c r="J85" s="1"/>
      <c r="L85" s="27">
        <f t="shared" si="27"/>
        <v>0</v>
      </c>
      <c r="M85" s="27">
        <f t="shared" si="28"/>
        <v>0</v>
      </c>
      <c r="N85" s="27">
        <f t="shared" si="29"/>
        <v>0</v>
      </c>
    </row>
    <row r="86" spans="1:14" ht="16.25" customHeight="1" x14ac:dyDescent="0.2">
      <c r="A86" s="40" t="s">
        <v>145</v>
      </c>
      <c r="B86" s="41" t="s">
        <v>146</v>
      </c>
      <c r="C86" s="60"/>
      <c r="D86" s="60"/>
      <c r="E86" s="60"/>
      <c r="F86" s="21">
        <v>12</v>
      </c>
      <c r="G86" s="13"/>
      <c r="H86" s="54"/>
      <c r="I86" s="67">
        <f t="shared" si="30"/>
        <v>0</v>
      </c>
      <c r="J86" s="1"/>
      <c r="L86" s="27">
        <f t="shared" si="27"/>
        <v>0</v>
      </c>
      <c r="M86" s="27">
        <f t="shared" si="28"/>
        <v>0</v>
      </c>
      <c r="N86" s="27">
        <f t="shared" si="29"/>
        <v>0</v>
      </c>
    </row>
    <row r="87" spans="1:14" ht="16.25" customHeight="1" thickBot="1" x14ac:dyDescent="0.25">
      <c r="A87" s="25" t="s">
        <v>147</v>
      </c>
      <c r="B87" s="26" t="s">
        <v>148</v>
      </c>
      <c r="C87" s="61"/>
      <c r="D87" s="61"/>
      <c r="E87" s="61"/>
      <c r="F87" s="24">
        <v>12</v>
      </c>
      <c r="G87" s="13"/>
      <c r="H87" s="55"/>
      <c r="I87" s="68">
        <f t="shared" ref="I87" si="31">H87*F87</f>
        <v>0</v>
      </c>
      <c r="J87" s="1"/>
      <c r="L87" s="27">
        <f t="shared" si="27"/>
        <v>0</v>
      </c>
      <c r="M87" s="27">
        <f t="shared" si="28"/>
        <v>0</v>
      </c>
      <c r="N87" s="27">
        <f t="shared" si="29"/>
        <v>0</v>
      </c>
    </row>
    <row r="88" spans="1:14" s="19" customFormat="1" ht="20" customHeight="1" thickBot="1" x14ac:dyDescent="0.25">
      <c r="B88" s="35" t="s">
        <v>98</v>
      </c>
      <c r="C88" s="62">
        <f>SUM(C82:C87)</f>
        <v>0</v>
      </c>
      <c r="D88" s="62">
        <f>SUM(D82:D87)</f>
        <v>0</v>
      </c>
      <c r="E88" s="63">
        <f>SUM(E82:E87)</f>
        <v>0</v>
      </c>
      <c r="F88" s="22"/>
      <c r="G88" s="4"/>
      <c r="H88" s="71">
        <f>SUM(H82:H87)</f>
        <v>0</v>
      </c>
      <c r="I88" s="72">
        <f>SUM(I82:I87)</f>
        <v>0</v>
      </c>
      <c r="L88" s="27"/>
      <c r="M88" s="27"/>
      <c r="N88" s="27"/>
    </row>
    <row r="89" spans="1:14" s="19" customFormat="1" ht="20" customHeight="1" thickBot="1" x14ac:dyDescent="0.25">
      <c r="A89" s="36" t="s">
        <v>86</v>
      </c>
      <c r="B89" s="37"/>
      <c r="C89" s="3"/>
      <c r="D89" s="3"/>
      <c r="E89" s="3"/>
      <c r="F89" s="22"/>
      <c r="G89" s="3"/>
      <c r="H89" s="3"/>
      <c r="I89" s="4"/>
      <c r="L89" s="27"/>
      <c r="M89" s="27"/>
      <c r="N89" s="27"/>
    </row>
    <row r="90" spans="1:14" ht="16.25" customHeight="1" x14ac:dyDescent="0.2">
      <c r="A90" s="33" t="s">
        <v>149</v>
      </c>
      <c r="B90" s="34" t="s">
        <v>150</v>
      </c>
      <c r="C90" s="59">
        <v>2</v>
      </c>
      <c r="D90" s="59"/>
      <c r="E90" s="59"/>
      <c r="F90" s="23">
        <v>12</v>
      </c>
      <c r="G90" s="13"/>
      <c r="H90" s="53"/>
      <c r="I90" s="66">
        <f>H90*F90</f>
        <v>0</v>
      </c>
      <c r="J90" s="1"/>
      <c r="L90" s="27">
        <f t="shared" si="27"/>
        <v>24</v>
      </c>
      <c r="M90" s="27">
        <f t="shared" si="28"/>
        <v>0</v>
      </c>
      <c r="N90" s="27">
        <f t="shared" ref="N90:N99" si="32">E90*F90</f>
        <v>0</v>
      </c>
    </row>
    <row r="91" spans="1:14" ht="16.25" customHeight="1" x14ac:dyDescent="0.2">
      <c r="A91" s="38" t="s">
        <v>151</v>
      </c>
      <c r="B91" s="39" t="s">
        <v>152</v>
      </c>
      <c r="C91" s="64">
        <v>2</v>
      </c>
      <c r="D91" s="64"/>
      <c r="E91" s="64"/>
      <c r="F91" s="20">
        <v>12</v>
      </c>
      <c r="G91" s="13"/>
      <c r="H91" s="56"/>
      <c r="I91" s="69">
        <f t="shared" ref="I91:I97" si="33">H91*F91</f>
        <v>0</v>
      </c>
      <c r="J91" s="1"/>
      <c r="L91" s="27">
        <f t="shared" si="27"/>
        <v>24</v>
      </c>
      <c r="M91" s="27">
        <f t="shared" si="28"/>
        <v>0</v>
      </c>
      <c r="N91" s="27">
        <f t="shared" si="32"/>
        <v>0</v>
      </c>
    </row>
    <row r="92" spans="1:14" ht="16.25" customHeight="1" x14ac:dyDescent="0.2">
      <c r="A92" s="40" t="s">
        <v>153</v>
      </c>
      <c r="B92" s="41" t="s">
        <v>154</v>
      </c>
      <c r="C92" s="60">
        <v>2</v>
      </c>
      <c r="D92" s="60"/>
      <c r="E92" s="60"/>
      <c r="F92" s="21">
        <v>12</v>
      </c>
      <c r="G92" s="13"/>
      <c r="H92" s="54"/>
      <c r="I92" s="67">
        <f t="shared" si="33"/>
        <v>0</v>
      </c>
      <c r="J92" s="1"/>
      <c r="L92" s="27">
        <f t="shared" si="27"/>
        <v>24</v>
      </c>
      <c r="M92" s="27">
        <f t="shared" si="28"/>
        <v>0</v>
      </c>
      <c r="N92" s="27">
        <f t="shared" si="32"/>
        <v>0</v>
      </c>
    </row>
    <row r="93" spans="1:14" ht="16.25" customHeight="1" x14ac:dyDescent="0.2">
      <c r="A93" s="40" t="s">
        <v>155</v>
      </c>
      <c r="B93" s="41" t="s">
        <v>156</v>
      </c>
      <c r="C93" s="60">
        <v>2</v>
      </c>
      <c r="D93" s="60"/>
      <c r="E93" s="60"/>
      <c r="F93" s="21">
        <v>12</v>
      </c>
      <c r="G93" s="13"/>
      <c r="H93" s="54"/>
      <c r="I93" s="67">
        <f t="shared" si="33"/>
        <v>0</v>
      </c>
      <c r="J93" s="1"/>
      <c r="L93" s="27">
        <f t="shared" si="27"/>
        <v>24</v>
      </c>
      <c r="M93" s="27">
        <f t="shared" si="28"/>
        <v>0</v>
      </c>
      <c r="N93" s="27">
        <f t="shared" si="32"/>
        <v>0</v>
      </c>
    </row>
    <row r="94" spans="1:14" ht="16.25" customHeight="1" x14ac:dyDescent="0.2">
      <c r="A94" s="40" t="s">
        <v>157</v>
      </c>
      <c r="B94" s="41" t="s">
        <v>158</v>
      </c>
      <c r="C94" s="60">
        <v>2</v>
      </c>
      <c r="D94" s="60"/>
      <c r="E94" s="60"/>
      <c r="F94" s="21">
        <v>12</v>
      </c>
      <c r="G94" s="13"/>
      <c r="H94" s="54"/>
      <c r="I94" s="67">
        <f t="shared" si="33"/>
        <v>0</v>
      </c>
      <c r="J94" s="1"/>
      <c r="L94" s="27">
        <f t="shared" si="27"/>
        <v>24</v>
      </c>
      <c r="M94" s="27">
        <f t="shared" si="28"/>
        <v>0</v>
      </c>
      <c r="N94" s="27">
        <f t="shared" si="32"/>
        <v>0</v>
      </c>
    </row>
    <row r="95" spans="1:14" ht="16.25" customHeight="1" x14ac:dyDescent="0.2">
      <c r="A95" s="40" t="s">
        <v>159</v>
      </c>
      <c r="B95" s="41" t="s">
        <v>160</v>
      </c>
      <c r="C95" s="60">
        <v>2</v>
      </c>
      <c r="D95" s="60"/>
      <c r="E95" s="60"/>
      <c r="F95" s="21">
        <v>12</v>
      </c>
      <c r="G95" s="13"/>
      <c r="H95" s="54"/>
      <c r="I95" s="67">
        <f t="shared" si="33"/>
        <v>0</v>
      </c>
      <c r="J95" s="1"/>
      <c r="L95" s="27">
        <f t="shared" si="27"/>
        <v>24</v>
      </c>
      <c r="M95" s="27">
        <f t="shared" si="28"/>
        <v>0</v>
      </c>
      <c r="N95" s="27">
        <f t="shared" si="32"/>
        <v>0</v>
      </c>
    </row>
    <row r="96" spans="1:14" ht="16.25" customHeight="1" x14ac:dyDescent="0.2">
      <c r="A96" s="40" t="s">
        <v>161</v>
      </c>
      <c r="B96" s="41" t="s">
        <v>162</v>
      </c>
      <c r="C96" s="60">
        <v>2</v>
      </c>
      <c r="D96" s="60"/>
      <c r="E96" s="60"/>
      <c r="F96" s="21">
        <v>12</v>
      </c>
      <c r="G96" s="13"/>
      <c r="H96" s="54"/>
      <c r="I96" s="67">
        <f t="shared" si="33"/>
        <v>0</v>
      </c>
      <c r="J96" s="1"/>
      <c r="L96" s="27">
        <f t="shared" si="27"/>
        <v>24</v>
      </c>
      <c r="M96" s="27">
        <f t="shared" si="28"/>
        <v>0</v>
      </c>
      <c r="N96" s="27">
        <f t="shared" si="32"/>
        <v>0</v>
      </c>
    </row>
    <row r="97" spans="1:14" ht="16.25" customHeight="1" x14ac:dyDescent="0.2">
      <c r="A97" s="40" t="s">
        <v>163</v>
      </c>
      <c r="B97" s="41" t="s">
        <v>164</v>
      </c>
      <c r="C97" s="60">
        <v>2</v>
      </c>
      <c r="D97" s="60"/>
      <c r="E97" s="60"/>
      <c r="F97" s="21">
        <v>12</v>
      </c>
      <c r="G97" s="13"/>
      <c r="H97" s="54"/>
      <c r="I97" s="67">
        <f t="shared" si="33"/>
        <v>0</v>
      </c>
      <c r="J97" s="1"/>
      <c r="L97" s="27">
        <f t="shared" si="27"/>
        <v>24</v>
      </c>
      <c r="M97" s="27">
        <f t="shared" si="28"/>
        <v>0</v>
      </c>
      <c r="N97" s="27">
        <f t="shared" si="32"/>
        <v>0</v>
      </c>
    </row>
    <row r="98" spans="1:14" ht="16.25" customHeight="1" x14ac:dyDescent="0.2">
      <c r="A98" s="40" t="s">
        <v>165</v>
      </c>
      <c r="B98" s="41" t="s">
        <v>166</v>
      </c>
      <c r="C98" s="60">
        <v>2</v>
      </c>
      <c r="D98" s="60"/>
      <c r="E98" s="60"/>
      <c r="F98" s="21">
        <v>12</v>
      </c>
      <c r="G98" s="13"/>
      <c r="H98" s="54"/>
      <c r="I98" s="67">
        <f>H98*F98</f>
        <v>0</v>
      </c>
      <c r="J98" s="1"/>
      <c r="L98" s="27">
        <f t="shared" si="27"/>
        <v>24</v>
      </c>
      <c r="M98" s="27">
        <f t="shared" si="28"/>
        <v>0</v>
      </c>
      <c r="N98" s="27">
        <f t="shared" si="32"/>
        <v>0</v>
      </c>
    </row>
    <row r="99" spans="1:14" ht="16.25" customHeight="1" thickBot="1" x14ac:dyDescent="0.25">
      <c r="A99" s="25" t="s">
        <v>167</v>
      </c>
      <c r="B99" s="26" t="s">
        <v>168</v>
      </c>
      <c r="C99" s="61">
        <v>2</v>
      </c>
      <c r="D99" s="61"/>
      <c r="E99" s="61"/>
      <c r="F99" s="24">
        <v>12</v>
      </c>
      <c r="G99" s="13"/>
      <c r="H99" s="55"/>
      <c r="I99" s="68">
        <f t="shared" ref="I99" si="34">H99*F99</f>
        <v>0</v>
      </c>
      <c r="J99" s="1"/>
      <c r="L99" s="27">
        <f t="shared" si="27"/>
        <v>24</v>
      </c>
      <c r="M99" s="27">
        <f t="shared" si="28"/>
        <v>0</v>
      </c>
      <c r="N99" s="27">
        <f t="shared" si="32"/>
        <v>0</v>
      </c>
    </row>
    <row r="100" spans="1:14" s="19" customFormat="1" ht="20" customHeight="1" thickBot="1" x14ac:dyDescent="0.25">
      <c r="B100" s="35" t="s">
        <v>99</v>
      </c>
      <c r="C100" s="62">
        <f>SUM(C90:C99)</f>
        <v>20</v>
      </c>
      <c r="D100" s="62">
        <f>SUM(D90:D99)</f>
        <v>0</v>
      </c>
      <c r="E100" s="63">
        <f>SUM(E90:E99)</f>
        <v>0</v>
      </c>
      <c r="F100" s="22"/>
      <c r="G100" s="4"/>
      <c r="H100" s="71">
        <f>SUM(H90:H99)</f>
        <v>0</v>
      </c>
      <c r="I100" s="72">
        <f>SUM(I90:I99)</f>
        <v>0</v>
      </c>
      <c r="L100" s="27"/>
      <c r="M100" s="27"/>
      <c r="N100" s="27"/>
    </row>
    <row r="101" spans="1:14" s="19" customFormat="1" ht="20" customHeight="1" thickBot="1" x14ac:dyDescent="0.25">
      <c r="A101" s="36" t="s">
        <v>87</v>
      </c>
      <c r="B101" s="37"/>
      <c r="C101" s="3"/>
      <c r="D101" s="3"/>
      <c r="E101" s="3"/>
      <c r="F101" s="22"/>
      <c r="G101" s="3"/>
      <c r="H101" s="3"/>
      <c r="I101" s="4"/>
      <c r="L101" s="27"/>
      <c r="M101" s="27"/>
      <c r="N101" s="27"/>
    </row>
    <row r="102" spans="1:14" ht="16.25" customHeight="1" x14ac:dyDescent="0.2">
      <c r="A102" s="33" t="s">
        <v>169</v>
      </c>
      <c r="B102" s="34" t="s">
        <v>170</v>
      </c>
      <c r="C102" s="59">
        <v>2</v>
      </c>
      <c r="D102" s="59"/>
      <c r="E102" s="59"/>
      <c r="F102" s="23">
        <v>12</v>
      </c>
      <c r="G102" s="13"/>
      <c r="H102" s="53"/>
      <c r="I102" s="66">
        <f>H102*F102</f>
        <v>0</v>
      </c>
      <c r="J102" s="1"/>
      <c r="L102" s="27">
        <f t="shared" si="27"/>
        <v>24</v>
      </c>
      <c r="M102" s="27">
        <f t="shared" si="28"/>
        <v>0</v>
      </c>
      <c r="N102" s="27">
        <f t="shared" ref="N102:N109" si="35">E102*F102</f>
        <v>0</v>
      </c>
    </row>
    <row r="103" spans="1:14" ht="16.25" customHeight="1" x14ac:dyDescent="0.2">
      <c r="A103" s="38" t="s">
        <v>171</v>
      </c>
      <c r="B103" s="39" t="s">
        <v>172</v>
      </c>
      <c r="C103" s="64">
        <v>2</v>
      </c>
      <c r="D103" s="64"/>
      <c r="E103" s="64"/>
      <c r="F103" s="20">
        <v>12</v>
      </c>
      <c r="G103" s="13"/>
      <c r="H103" s="56"/>
      <c r="I103" s="69">
        <f t="shared" ref="I103:I108" si="36">H103*F103</f>
        <v>0</v>
      </c>
      <c r="J103" s="1"/>
      <c r="L103" s="27">
        <f t="shared" si="27"/>
        <v>24</v>
      </c>
      <c r="M103" s="27">
        <f t="shared" si="28"/>
        <v>0</v>
      </c>
      <c r="N103" s="27">
        <f t="shared" si="35"/>
        <v>0</v>
      </c>
    </row>
    <row r="104" spans="1:14" ht="16.25" customHeight="1" x14ac:dyDescent="0.2">
      <c r="A104" s="40" t="s">
        <v>173</v>
      </c>
      <c r="B104" s="41" t="s">
        <v>174</v>
      </c>
      <c r="C104" s="60">
        <v>2</v>
      </c>
      <c r="D104" s="60"/>
      <c r="E104" s="60"/>
      <c r="F104" s="21">
        <v>12</v>
      </c>
      <c r="G104" s="13"/>
      <c r="H104" s="54"/>
      <c r="I104" s="67">
        <f t="shared" si="36"/>
        <v>0</v>
      </c>
      <c r="J104" s="1"/>
      <c r="L104" s="27">
        <f t="shared" si="27"/>
        <v>24</v>
      </c>
      <c r="M104" s="27">
        <f t="shared" si="28"/>
        <v>0</v>
      </c>
      <c r="N104" s="27">
        <f t="shared" si="35"/>
        <v>0</v>
      </c>
    </row>
    <row r="105" spans="1:14" ht="16.25" customHeight="1" x14ac:dyDescent="0.2">
      <c r="A105" s="40" t="s">
        <v>175</v>
      </c>
      <c r="B105" s="41" t="s">
        <v>176</v>
      </c>
      <c r="C105" s="60">
        <v>2</v>
      </c>
      <c r="D105" s="60"/>
      <c r="E105" s="60"/>
      <c r="F105" s="21">
        <v>12</v>
      </c>
      <c r="G105" s="13"/>
      <c r="H105" s="54"/>
      <c r="I105" s="67">
        <f t="shared" si="36"/>
        <v>0</v>
      </c>
      <c r="J105" s="1"/>
      <c r="L105" s="27">
        <f t="shared" si="27"/>
        <v>24</v>
      </c>
      <c r="M105" s="27">
        <f t="shared" si="28"/>
        <v>0</v>
      </c>
      <c r="N105" s="27">
        <f t="shared" si="35"/>
        <v>0</v>
      </c>
    </row>
    <row r="106" spans="1:14" ht="16.25" customHeight="1" x14ac:dyDescent="0.2">
      <c r="A106" s="40" t="s">
        <v>177</v>
      </c>
      <c r="B106" s="41" t="s">
        <v>178</v>
      </c>
      <c r="C106" s="60">
        <v>2</v>
      </c>
      <c r="D106" s="60"/>
      <c r="E106" s="60"/>
      <c r="F106" s="21">
        <v>12</v>
      </c>
      <c r="G106" s="13"/>
      <c r="H106" s="54"/>
      <c r="I106" s="67">
        <f t="shared" si="36"/>
        <v>0</v>
      </c>
      <c r="J106" s="1"/>
      <c r="L106" s="27">
        <f t="shared" si="27"/>
        <v>24</v>
      </c>
      <c r="M106" s="27">
        <f t="shared" si="28"/>
        <v>0</v>
      </c>
      <c r="N106" s="27">
        <f t="shared" si="35"/>
        <v>0</v>
      </c>
    </row>
    <row r="107" spans="1:14" ht="16.25" customHeight="1" x14ac:dyDescent="0.2">
      <c r="A107" s="40" t="s">
        <v>179</v>
      </c>
      <c r="B107" s="41" t="s">
        <v>180</v>
      </c>
      <c r="C107" s="60">
        <v>2</v>
      </c>
      <c r="D107" s="60"/>
      <c r="E107" s="60"/>
      <c r="F107" s="21">
        <v>12</v>
      </c>
      <c r="G107" s="13"/>
      <c r="H107" s="54"/>
      <c r="I107" s="67">
        <f t="shared" si="36"/>
        <v>0</v>
      </c>
      <c r="J107" s="1"/>
      <c r="L107" s="27">
        <f t="shared" si="27"/>
        <v>24</v>
      </c>
      <c r="M107" s="27">
        <f t="shared" si="28"/>
        <v>0</v>
      </c>
      <c r="N107" s="27">
        <f t="shared" si="35"/>
        <v>0</v>
      </c>
    </row>
    <row r="108" spans="1:14" ht="16.25" customHeight="1" x14ac:dyDescent="0.2">
      <c r="A108" s="40" t="s">
        <v>181</v>
      </c>
      <c r="B108" s="41" t="s">
        <v>182</v>
      </c>
      <c r="C108" s="60">
        <v>2</v>
      </c>
      <c r="D108" s="60"/>
      <c r="E108" s="60"/>
      <c r="F108" s="21">
        <v>12</v>
      </c>
      <c r="G108" s="13"/>
      <c r="H108" s="54"/>
      <c r="I108" s="67">
        <f t="shared" si="36"/>
        <v>0</v>
      </c>
      <c r="J108" s="1"/>
      <c r="L108" s="27">
        <f t="shared" si="27"/>
        <v>24</v>
      </c>
      <c r="M108" s="27">
        <f t="shared" si="28"/>
        <v>0</v>
      </c>
      <c r="N108" s="27">
        <f t="shared" si="35"/>
        <v>0</v>
      </c>
    </row>
    <row r="109" spans="1:14" ht="16.25" customHeight="1" thickBot="1" x14ac:dyDescent="0.25">
      <c r="A109" s="25" t="s">
        <v>183</v>
      </c>
      <c r="B109" s="26" t="s">
        <v>184</v>
      </c>
      <c r="C109" s="61">
        <v>2</v>
      </c>
      <c r="D109" s="61"/>
      <c r="E109" s="61"/>
      <c r="F109" s="24">
        <v>12</v>
      </c>
      <c r="G109" s="13"/>
      <c r="H109" s="55"/>
      <c r="I109" s="68">
        <f t="shared" ref="I109" si="37">H109*F109</f>
        <v>0</v>
      </c>
      <c r="J109" s="1"/>
      <c r="L109" s="27">
        <f t="shared" si="27"/>
        <v>24</v>
      </c>
      <c r="M109" s="27">
        <f t="shared" si="28"/>
        <v>0</v>
      </c>
      <c r="N109" s="27">
        <f t="shared" si="35"/>
        <v>0</v>
      </c>
    </row>
    <row r="110" spans="1:14" s="19" customFormat="1" ht="20" customHeight="1" thickBot="1" x14ac:dyDescent="0.25">
      <c r="B110" s="35" t="s">
        <v>100</v>
      </c>
      <c r="C110" s="62">
        <f>SUM(C102:C109)</f>
        <v>16</v>
      </c>
      <c r="D110" s="62">
        <f>SUM(D102:D109)</f>
        <v>0</v>
      </c>
      <c r="E110" s="63">
        <f>SUM(E102:E109)</f>
        <v>0</v>
      </c>
      <c r="F110" s="22"/>
      <c r="G110" s="4"/>
      <c r="H110" s="71">
        <f>SUM(H102:H109)</f>
        <v>0</v>
      </c>
      <c r="I110" s="72">
        <f>SUM(I102:I109)</f>
        <v>0</v>
      </c>
      <c r="L110" s="27"/>
      <c r="M110" s="27"/>
      <c r="N110" s="27"/>
    </row>
    <row r="111" spans="1:14" s="19" customFormat="1" ht="20" customHeight="1" thickBot="1" x14ac:dyDescent="0.25">
      <c r="A111" s="36" t="s">
        <v>88</v>
      </c>
      <c r="B111" s="37"/>
      <c r="C111" s="3"/>
      <c r="D111" s="3"/>
      <c r="E111" s="3"/>
      <c r="F111" s="22"/>
      <c r="G111" s="3"/>
      <c r="H111" s="3"/>
      <c r="I111" s="4"/>
      <c r="L111" s="27"/>
      <c r="M111" s="27"/>
      <c r="N111" s="27"/>
    </row>
    <row r="112" spans="1:14" ht="16.25" customHeight="1" x14ac:dyDescent="0.2">
      <c r="A112" s="33" t="s">
        <v>185</v>
      </c>
      <c r="B112" s="34" t="s">
        <v>186</v>
      </c>
      <c r="C112" s="59">
        <v>2</v>
      </c>
      <c r="D112" s="59"/>
      <c r="E112" s="59"/>
      <c r="F112" s="23">
        <v>12</v>
      </c>
      <c r="G112" s="13"/>
      <c r="H112" s="53"/>
      <c r="I112" s="66">
        <f>H112*F112</f>
        <v>0</v>
      </c>
      <c r="J112" s="1"/>
      <c r="L112" s="27">
        <f t="shared" si="27"/>
        <v>24</v>
      </c>
      <c r="M112" s="27">
        <f t="shared" si="28"/>
        <v>0</v>
      </c>
      <c r="N112" s="27">
        <f t="shared" ref="N112:N119" si="38">E112*F112</f>
        <v>0</v>
      </c>
    </row>
    <row r="113" spans="1:14" ht="16.25" customHeight="1" x14ac:dyDescent="0.2">
      <c r="A113" s="38" t="s">
        <v>187</v>
      </c>
      <c r="B113" s="39" t="s">
        <v>188</v>
      </c>
      <c r="C113" s="64">
        <v>2</v>
      </c>
      <c r="D113" s="64"/>
      <c r="E113" s="64"/>
      <c r="F113" s="20">
        <v>12</v>
      </c>
      <c r="G113" s="13"/>
      <c r="H113" s="56"/>
      <c r="I113" s="69">
        <f t="shared" ref="I113:I118" si="39">H113*F113</f>
        <v>0</v>
      </c>
      <c r="J113" s="1"/>
      <c r="L113" s="27">
        <f t="shared" si="27"/>
        <v>24</v>
      </c>
      <c r="M113" s="27">
        <f t="shared" si="28"/>
        <v>0</v>
      </c>
      <c r="N113" s="27">
        <f t="shared" si="38"/>
        <v>0</v>
      </c>
    </row>
    <row r="114" spans="1:14" ht="16.25" customHeight="1" x14ac:dyDescent="0.2">
      <c r="A114" s="40" t="s">
        <v>189</v>
      </c>
      <c r="B114" s="41" t="s">
        <v>190</v>
      </c>
      <c r="C114" s="60">
        <v>2</v>
      </c>
      <c r="D114" s="60"/>
      <c r="E114" s="60"/>
      <c r="F114" s="21">
        <v>12</v>
      </c>
      <c r="G114" s="13"/>
      <c r="H114" s="54"/>
      <c r="I114" s="67">
        <f t="shared" si="39"/>
        <v>0</v>
      </c>
      <c r="J114" s="1"/>
      <c r="L114" s="27">
        <f t="shared" si="27"/>
        <v>24</v>
      </c>
      <c r="M114" s="27">
        <f t="shared" si="28"/>
        <v>0</v>
      </c>
      <c r="N114" s="27">
        <f t="shared" si="38"/>
        <v>0</v>
      </c>
    </row>
    <row r="115" spans="1:14" ht="16.25" customHeight="1" x14ac:dyDescent="0.2">
      <c r="A115" s="40" t="s">
        <v>191</v>
      </c>
      <c r="B115" s="41" t="s">
        <v>192</v>
      </c>
      <c r="C115" s="60">
        <v>2</v>
      </c>
      <c r="D115" s="60"/>
      <c r="E115" s="60"/>
      <c r="F115" s="21">
        <v>12</v>
      </c>
      <c r="G115" s="13"/>
      <c r="H115" s="54"/>
      <c r="I115" s="67">
        <f t="shared" si="39"/>
        <v>0</v>
      </c>
      <c r="J115" s="1"/>
      <c r="L115" s="27">
        <f t="shared" si="27"/>
        <v>24</v>
      </c>
      <c r="M115" s="27">
        <f t="shared" si="28"/>
        <v>0</v>
      </c>
      <c r="N115" s="27">
        <f t="shared" si="38"/>
        <v>0</v>
      </c>
    </row>
    <row r="116" spans="1:14" ht="16.25" customHeight="1" x14ac:dyDescent="0.2">
      <c r="A116" s="40" t="s">
        <v>193</v>
      </c>
      <c r="B116" s="41" t="s">
        <v>194</v>
      </c>
      <c r="C116" s="60">
        <v>2</v>
      </c>
      <c r="D116" s="60"/>
      <c r="E116" s="60"/>
      <c r="F116" s="21">
        <v>12</v>
      </c>
      <c r="G116" s="13"/>
      <c r="H116" s="54"/>
      <c r="I116" s="67">
        <f t="shared" si="39"/>
        <v>0</v>
      </c>
      <c r="J116" s="1"/>
      <c r="L116" s="27">
        <f t="shared" si="27"/>
        <v>24</v>
      </c>
      <c r="M116" s="27">
        <f t="shared" si="28"/>
        <v>0</v>
      </c>
      <c r="N116" s="27">
        <f t="shared" si="38"/>
        <v>0</v>
      </c>
    </row>
    <row r="117" spans="1:14" ht="16.25" customHeight="1" x14ac:dyDescent="0.2">
      <c r="A117" s="40" t="s">
        <v>195</v>
      </c>
      <c r="B117" s="41" t="s">
        <v>196</v>
      </c>
      <c r="C117" s="60">
        <v>2</v>
      </c>
      <c r="D117" s="60"/>
      <c r="E117" s="60"/>
      <c r="F117" s="21">
        <v>12</v>
      </c>
      <c r="G117" s="13"/>
      <c r="H117" s="54"/>
      <c r="I117" s="67">
        <f t="shared" si="39"/>
        <v>0</v>
      </c>
      <c r="J117" s="1"/>
      <c r="L117" s="27">
        <f t="shared" si="27"/>
        <v>24</v>
      </c>
      <c r="M117" s="27">
        <f t="shared" si="28"/>
        <v>0</v>
      </c>
      <c r="N117" s="27">
        <f t="shared" si="38"/>
        <v>0</v>
      </c>
    </row>
    <row r="118" spans="1:14" ht="16.25" customHeight="1" x14ac:dyDescent="0.2">
      <c r="A118" s="40" t="s">
        <v>197</v>
      </c>
      <c r="B118" s="41" t="s">
        <v>198</v>
      </c>
      <c r="C118" s="60">
        <v>2</v>
      </c>
      <c r="D118" s="60"/>
      <c r="E118" s="60"/>
      <c r="F118" s="21">
        <v>12</v>
      </c>
      <c r="G118" s="13"/>
      <c r="H118" s="54"/>
      <c r="I118" s="67">
        <f t="shared" si="39"/>
        <v>0</v>
      </c>
      <c r="J118" s="1"/>
      <c r="L118" s="27">
        <f t="shared" si="27"/>
        <v>24</v>
      </c>
      <c r="M118" s="27">
        <f t="shared" si="28"/>
        <v>0</v>
      </c>
      <c r="N118" s="27">
        <f t="shared" si="38"/>
        <v>0</v>
      </c>
    </row>
    <row r="119" spans="1:14" ht="16.25" customHeight="1" thickBot="1" x14ac:dyDescent="0.25">
      <c r="A119" s="25" t="s">
        <v>199</v>
      </c>
      <c r="B119" s="26" t="s">
        <v>200</v>
      </c>
      <c r="C119" s="61">
        <v>2</v>
      </c>
      <c r="D119" s="61"/>
      <c r="E119" s="61"/>
      <c r="F119" s="24">
        <v>12</v>
      </c>
      <c r="G119" s="13"/>
      <c r="H119" s="55"/>
      <c r="I119" s="68">
        <f t="shared" ref="I119" si="40">H119*F119</f>
        <v>0</v>
      </c>
      <c r="J119" s="1"/>
      <c r="L119" s="27">
        <f t="shared" si="27"/>
        <v>24</v>
      </c>
      <c r="M119" s="27">
        <f t="shared" si="28"/>
        <v>0</v>
      </c>
      <c r="N119" s="27">
        <f t="shared" si="38"/>
        <v>0</v>
      </c>
    </row>
    <row r="120" spans="1:14" s="19" customFormat="1" ht="20" customHeight="1" thickBot="1" x14ac:dyDescent="0.25">
      <c r="B120" s="35" t="s">
        <v>101</v>
      </c>
      <c r="C120" s="65">
        <f>SUM(C112:C119)</f>
        <v>16</v>
      </c>
      <c r="D120" s="62">
        <f>SUM(D112:D119)</f>
        <v>0</v>
      </c>
      <c r="E120" s="63">
        <f>SUM(E112:E119)</f>
        <v>0</v>
      </c>
      <c r="F120" s="22"/>
      <c r="G120" s="4"/>
      <c r="H120" s="71">
        <f>SUM(H112:H119)</f>
        <v>0</v>
      </c>
      <c r="I120" s="72">
        <f>SUM(I112:I119)</f>
        <v>0</v>
      </c>
      <c r="L120" s="27"/>
      <c r="M120" s="27"/>
      <c r="N120" s="27"/>
    </row>
    <row r="121" spans="1:14" s="19" customFormat="1" ht="20" customHeight="1" thickBot="1" x14ac:dyDescent="0.25">
      <c r="A121" s="36" t="s">
        <v>89</v>
      </c>
      <c r="B121" s="37"/>
      <c r="C121" s="3"/>
      <c r="D121" s="3"/>
      <c r="E121" s="3"/>
      <c r="F121" s="22"/>
      <c r="G121" s="3"/>
      <c r="H121" s="3"/>
      <c r="I121" s="4"/>
      <c r="L121" s="27"/>
      <c r="M121" s="27"/>
      <c r="N121" s="27"/>
    </row>
    <row r="122" spans="1:14" ht="16.25" customHeight="1" x14ac:dyDescent="0.2">
      <c r="A122" s="33" t="s">
        <v>201</v>
      </c>
      <c r="B122" s="34" t="s">
        <v>142</v>
      </c>
      <c r="C122" s="59"/>
      <c r="D122" s="59"/>
      <c r="E122" s="59"/>
      <c r="F122" s="23">
        <v>21</v>
      </c>
      <c r="G122" s="13"/>
      <c r="H122" s="53"/>
      <c r="I122" s="66">
        <f>H122*F122</f>
        <v>0</v>
      </c>
      <c r="J122" s="1"/>
      <c r="L122" s="27">
        <f t="shared" si="27"/>
        <v>0</v>
      </c>
      <c r="M122" s="27">
        <f t="shared" si="28"/>
        <v>0</v>
      </c>
      <c r="N122" s="27">
        <f>E122*F122</f>
        <v>0</v>
      </c>
    </row>
    <row r="123" spans="1:14" ht="16.25" customHeight="1" x14ac:dyDescent="0.2">
      <c r="A123" s="38" t="s">
        <v>202</v>
      </c>
      <c r="B123" s="39" t="s">
        <v>144</v>
      </c>
      <c r="C123" s="64"/>
      <c r="D123" s="64"/>
      <c r="E123" s="64"/>
      <c r="F123" s="20">
        <v>21</v>
      </c>
      <c r="G123" s="13"/>
      <c r="H123" s="56"/>
      <c r="I123" s="69">
        <f t="shared" ref="I123:I124" si="41">H123*F123</f>
        <v>0</v>
      </c>
      <c r="J123" s="1"/>
      <c r="L123" s="27">
        <f t="shared" si="27"/>
        <v>0</v>
      </c>
      <c r="M123" s="27">
        <f t="shared" si="28"/>
        <v>0</v>
      </c>
      <c r="N123" s="27">
        <f>E123*F123</f>
        <v>0</v>
      </c>
    </row>
    <row r="124" spans="1:14" ht="16.25" customHeight="1" x14ac:dyDescent="0.2">
      <c r="A124" s="40" t="s">
        <v>203</v>
      </c>
      <c r="B124" s="41" t="s">
        <v>146</v>
      </c>
      <c r="C124" s="60"/>
      <c r="D124" s="60"/>
      <c r="E124" s="60"/>
      <c r="F124" s="21">
        <v>21</v>
      </c>
      <c r="G124" s="13"/>
      <c r="H124" s="54"/>
      <c r="I124" s="67">
        <f t="shared" si="41"/>
        <v>0</v>
      </c>
      <c r="J124" s="1"/>
      <c r="L124" s="27">
        <f t="shared" si="27"/>
        <v>0</v>
      </c>
      <c r="M124" s="27">
        <f t="shared" si="28"/>
        <v>0</v>
      </c>
      <c r="N124" s="27">
        <f>E124*F124</f>
        <v>0</v>
      </c>
    </row>
    <row r="125" spans="1:14" ht="16.25" customHeight="1" thickBot="1" x14ac:dyDescent="0.25">
      <c r="A125" s="25" t="s">
        <v>204</v>
      </c>
      <c r="B125" s="26" t="s">
        <v>148</v>
      </c>
      <c r="C125" s="61"/>
      <c r="D125" s="61"/>
      <c r="E125" s="61"/>
      <c r="F125" s="24">
        <v>21</v>
      </c>
      <c r="G125" s="13"/>
      <c r="H125" s="55"/>
      <c r="I125" s="68">
        <f t="shared" ref="I125" si="42">H125*F125</f>
        <v>0</v>
      </c>
      <c r="J125" s="1"/>
      <c r="L125" s="27">
        <f t="shared" si="27"/>
        <v>0</v>
      </c>
      <c r="M125" s="27">
        <f t="shared" si="28"/>
        <v>0</v>
      </c>
      <c r="N125" s="27">
        <f>E125*F125</f>
        <v>0</v>
      </c>
    </row>
    <row r="126" spans="1:14" s="19" customFormat="1" ht="20" customHeight="1" thickBot="1" x14ac:dyDescent="0.25">
      <c r="B126" s="35" t="s">
        <v>102</v>
      </c>
      <c r="C126" s="62">
        <f>SUM(C122:C125)</f>
        <v>0</v>
      </c>
      <c r="D126" s="62">
        <f>SUM(D122:D125)</f>
        <v>0</v>
      </c>
      <c r="E126" s="63">
        <f>SUM(E122:E125)</f>
        <v>0</v>
      </c>
      <c r="F126" s="22"/>
      <c r="G126" s="4"/>
      <c r="H126" s="71">
        <f>SUM(H122:H125)</f>
        <v>0</v>
      </c>
      <c r="I126" s="72">
        <f>SUM(I122:I125)</f>
        <v>0</v>
      </c>
      <c r="L126" s="27"/>
      <c r="M126" s="27"/>
      <c r="N126" s="27"/>
    </row>
    <row r="127" spans="1:14" s="19" customFormat="1" ht="20" customHeight="1" thickBot="1" x14ac:dyDescent="0.25">
      <c r="A127" s="36" t="s">
        <v>90</v>
      </c>
      <c r="B127" s="37"/>
      <c r="C127" s="3"/>
      <c r="D127" s="3"/>
      <c r="E127" s="3"/>
      <c r="F127" s="22"/>
      <c r="G127" s="3"/>
      <c r="H127" s="3"/>
      <c r="I127" s="4"/>
      <c r="K127" s="1"/>
      <c r="L127" s="27"/>
      <c r="M127" s="27"/>
      <c r="N127" s="27"/>
    </row>
    <row r="128" spans="1:14" ht="16.25" customHeight="1" x14ac:dyDescent="0.2">
      <c r="A128" s="33" t="s">
        <v>205</v>
      </c>
      <c r="B128" s="34" t="s">
        <v>150</v>
      </c>
      <c r="C128" s="59"/>
      <c r="D128" s="59"/>
      <c r="E128" s="59"/>
      <c r="F128" s="23">
        <v>21</v>
      </c>
      <c r="G128" s="13"/>
      <c r="H128" s="53"/>
      <c r="I128" s="66">
        <f>H128*F128</f>
        <v>0</v>
      </c>
      <c r="J128" s="1"/>
      <c r="L128" s="27">
        <f t="shared" si="27"/>
        <v>0</v>
      </c>
      <c r="M128" s="27">
        <f t="shared" si="28"/>
        <v>0</v>
      </c>
      <c r="N128" s="27">
        <f>E128*F128</f>
        <v>0</v>
      </c>
    </row>
    <row r="129" spans="1:14" ht="16.25" customHeight="1" x14ac:dyDescent="0.2">
      <c r="A129" s="38" t="s">
        <v>206</v>
      </c>
      <c r="B129" s="39" t="s">
        <v>152</v>
      </c>
      <c r="C129" s="64"/>
      <c r="D129" s="64"/>
      <c r="E129" s="64"/>
      <c r="F129" s="20">
        <v>21</v>
      </c>
      <c r="G129" s="13"/>
      <c r="H129" s="56"/>
      <c r="I129" s="69">
        <f t="shared" ref="I129:I130" si="43">H129*F129</f>
        <v>0</v>
      </c>
      <c r="J129" s="1"/>
      <c r="L129" s="27">
        <f t="shared" si="27"/>
        <v>0</v>
      </c>
      <c r="M129" s="27">
        <f t="shared" si="28"/>
        <v>0</v>
      </c>
      <c r="N129" s="27">
        <f>E129*F129</f>
        <v>0</v>
      </c>
    </row>
    <row r="130" spans="1:14" ht="16.25" customHeight="1" x14ac:dyDescent="0.2">
      <c r="A130" s="40" t="s">
        <v>207</v>
      </c>
      <c r="B130" s="41" t="s">
        <v>154</v>
      </c>
      <c r="C130" s="60"/>
      <c r="D130" s="60"/>
      <c r="E130" s="60"/>
      <c r="F130" s="21">
        <v>21</v>
      </c>
      <c r="G130" s="13"/>
      <c r="H130" s="54"/>
      <c r="I130" s="67">
        <f t="shared" si="43"/>
        <v>0</v>
      </c>
      <c r="J130" s="1"/>
      <c r="L130" s="27">
        <f t="shared" si="27"/>
        <v>0</v>
      </c>
      <c r="M130" s="27">
        <f t="shared" si="28"/>
        <v>0</v>
      </c>
      <c r="N130" s="27">
        <f>E130*F130</f>
        <v>0</v>
      </c>
    </row>
    <row r="131" spans="1:14" ht="16.25" customHeight="1" thickBot="1" x14ac:dyDescent="0.25">
      <c r="A131" s="25" t="s">
        <v>208</v>
      </c>
      <c r="B131" s="26" t="s">
        <v>156</v>
      </c>
      <c r="C131" s="61"/>
      <c r="D131" s="61"/>
      <c r="E131" s="61"/>
      <c r="F131" s="24">
        <v>21</v>
      </c>
      <c r="G131" s="13"/>
      <c r="H131" s="55"/>
      <c r="I131" s="68">
        <f t="shared" ref="I131" si="44">H131*F131</f>
        <v>0</v>
      </c>
      <c r="J131" s="1"/>
      <c r="L131" s="27">
        <f t="shared" si="27"/>
        <v>0</v>
      </c>
      <c r="M131" s="27">
        <f t="shared" si="28"/>
        <v>0</v>
      </c>
      <c r="N131" s="27">
        <f>E131*F131</f>
        <v>0</v>
      </c>
    </row>
    <row r="132" spans="1:14" s="19" customFormat="1" ht="20" customHeight="1" thickBot="1" x14ac:dyDescent="0.25">
      <c r="B132" s="35" t="s">
        <v>103</v>
      </c>
      <c r="C132" s="62">
        <f>SUM(C128:C131)</f>
        <v>0</v>
      </c>
      <c r="D132" s="62">
        <f>SUM(D128:D131)</f>
        <v>0</v>
      </c>
      <c r="E132" s="63">
        <f>SUM(E128:E131)</f>
        <v>0</v>
      </c>
      <c r="F132" s="22"/>
      <c r="G132" s="4"/>
      <c r="H132" s="71">
        <f>SUM(H128:H131)</f>
        <v>0</v>
      </c>
      <c r="I132" s="72">
        <f>SUM(I128:I131)</f>
        <v>0</v>
      </c>
      <c r="L132" s="27"/>
      <c r="M132" s="27"/>
      <c r="N132" s="27"/>
    </row>
    <row r="133" spans="1:14" s="19" customFormat="1" ht="20" customHeight="1" thickBot="1" x14ac:dyDescent="0.25">
      <c r="A133" s="36" t="s">
        <v>91</v>
      </c>
      <c r="B133" s="37"/>
      <c r="C133" s="3"/>
      <c r="D133" s="3"/>
      <c r="E133" s="3"/>
      <c r="F133" s="22"/>
      <c r="G133" s="3"/>
      <c r="H133" s="3"/>
      <c r="I133" s="4"/>
      <c r="L133" s="27"/>
      <c r="M133" s="27"/>
      <c r="N133" s="27"/>
    </row>
    <row r="134" spans="1:14" ht="16.25" customHeight="1" x14ac:dyDescent="0.2">
      <c r="A134" s="33" t="s">
        <v>209</v>
      </c>
      <c r="B134" s="34" t="s">
        <v>210</v>
      </c>
      <c r="C134" s="59"/>
      <c r="D134" s="59"/>
      <c r="E134" s="59"/>
      <c r="F134" s="23">
        <v>21</v>
      </c>
      <c r="G134" s="13"/>
      <c r="H134" s="53"/>
      <c r="I134" s="66">
        <f>H134*F134</f>
        <v>0</v>
      </c>
      <c r="J134" s="1"/>
      <c r="L134" s="27">
        <f t="shared" si="27"/>
        <v>0</v>
      </c>
      <c r="M134" s="27">
        <f t="shared" si="28"/>
        <v>0</v>
      </c>
      <c r="N134" s="27">
        <f>E134*F134</f>
        <v>0</v>
      </c>
    </row>
    <row r="135" spans="1:14" ht="16.25" customHeight="1" x14ac:dyDescent="0.2">
      <c r="A135" s="38" t="s">
        <v>211</v>
      </c>
      <c r="B135" s="39" t="s">
        <v>212</v>
      </c>
      <c r="C135" s="64"/>
      <c r="D135" s="64"/>
      <c r="E135" s="64"/>
      <c r="F135" s="20">
        <v>21</v>
      </c>
      <c r="G135" s="13"/>
      <c r="H135" s="56"/>
      <c r="I135" s="69">
        <f t="shared" ref="I135:I136" si="45">H135*F135</f>
        <v>0</v>
      </c>
      <c r="J135" s="1"/>
      <c r="L135" s="27">
        <f t="shared" si="27"/>
        <v>0</v>
      </c>
      <c r="M135" s="27">
        <f t="shared" si="28"/>
        <v>0</v>
      </c>
      <c r="N135" s="27">
        <f>E135*F135</f>
        <v>0</v>
      </c>
    </row>
    <row r="136" spans="1:14" ht="16.25" customHeight="1" x14ac:dyDescent="0.2">
      <c r="A136" s="40" t="s">
        <v>213</v>
      </c>
      <c r="B136" s="41" t="s">
        <v>170</v>
      </c>
      <c r="C136" s="60"/>
      <c r="D136" s="60"/>
      <c r="E136" s="60"/>
      <c r="F136" s="21">
        <v>21</v>
      </c>
      <c r="G136" s="13"/>
      <c r="H136" s="54"/>
      <c r="I136" s="67">
        <f t="shared" si="45"/>
        <v>0</v>
      </c>
      <c r="J136" s="1"/>
      <c r="L136" s="27">
        <f t="shared" si="27"/>
        <v>0</v>
      </c>
      <c r="M136" s="27">
        <f t="shared" si="28"/>
        <v>0</v>
      </c>
      <c r="N136" s="27">
        <f>E136*F136</f>
        <v>0</v>
      </c>
    </row>
    <row r="137" spans="1:14" ht="16.25" customHeight="1" thickBot="1" x14ac:dyDescent="0.25">
      <c r="A137" s="25" t="s">
        <v>214</v>
      </c>
      <c r="B137" s="26" t="s">
        <v>172</v>
      </c>
      <c r="C137" s="61"/>
      <c r="D137" s="61"/>
      <c r="E137" s="61"/>
      <c r="F137" s="24">
        <v>21</v>
      </c>
      <c r="G137" s="13"/>
      <c r="H137" s="55"/>
      <c r="I137" s="68">
        <f t="shared" ref="I137" si="46">H137*F137</f>
        <v>0</v>
      </c>
      <c r="J137" s="1"/>
      <c r="L137" s="27">
        <f t="shared" si="27"/>
        <v>0</v>
      </c>
      <c r="M137" s="27">
        <f t="shared" si="28"/>
        <v>0</v>
      </c>
      <c r="N137" s="27">
        <f>E137*F137</f>
        <v>0</v>
      </c>
    </row>
    <row r="138" spans="1:14" s="19" customFormat="1" ht="20" customHeight="1" thickBot="1" x14ac:dyDescent="0.25">
      <c r="B138" s="35" t="s">
        <v>104</v>
      </c>
      <c r="C138" s="62">
        <f>SUM(C134:C137)</f>
        <v>0</v>
      </c>
      <c r="D138" s="62">
        <f>SUM(D134:D137)</f>
        <v>0</v>
      </c>
      <c r="E138" s="63">
        <f>SUM(E134:E137)</f>
        <v>0</v>
      </c>
      <c r="F138" s="22"/>
      <c r="G138" s="4"/>
      <c r="H138" s="71">
        <f>SUM(H134:H137)</f>
        <v>0</v>
      </c>
      <c r="I138" s="72">
        <f>SUM(I134:I137)</f>
        <v>0</v>
      </c>
      <c r="L138" s="27"/>
      <c r="M138" s="27"/>
      <c r="N138" s="27"/>
    </row>
    <row r="139" spans="1:14" s="19" customFormat="1" ht="20" customHeight="1" thickBot="1" x14ac:dyDescent="0.25">
      <c r="A139" s="36" t="s">
        <v>1</v>
      </c>
      <c r="B139" s="42"/>
      <c r="C139" s="3"/>
      <c r="D139" s="3"/>
      <c r="E139" s="3"/>
      <c r="F139" s="22"/>
      <c r="G139" s="3"/>
      <c r="H139" s="3"/>
      <c r="I139" s="4"/>
      <c r="L139" s="27"/>
      <c r="M139" s="27"/>
      <c r="N139" s="27"/>
    </row>
    <row r="140" spans="1:14" ht="16.25" customHeight="1" x14ac:dyDescent="0.2">
      <c r="A140" s="33" t="s">
        <v>215</v>
      </c>
      <c r="B140" s="34" t="s">
        <v>216</v>
      </c>
      <c r="C140" s="59">
        <v>1</v>
      </c>
      <c r="D140" s="59"/>
      <c r="E140" s="59"/>
      <c r="F140" s="23">
        <v>220</v>
      </c>
      <c r="G140" s="13"/>
      <c r="H140" s="53"/>
      <c r="I140" s="66">
        <f t="shared" ref="I140:I158" si="47">H140*F140</f>
        <v>0</v>
      </c>
      <c r="J140" s="1"/>
      <c r="L140" s="27">
        <f t="shared" si="27"/>
        <v>220</v>
      </c>
      <c r="M140" s="27">
        <f t="shared" si="28"/>
        <v>0</v>
      </c>
      <c r="N140" s="27">
        <f t="shared" ref="N140:N158" si="48">E140*F140</f>
        <v>0</v>
      </c>
    </row>
    <row r="141" spans="1:14" ht="16.25" customHeight="1" x14ac:dyDescent="0.2">
      <c r="A141" s="40" t="s">
        <v>217</v>
      </c>
      <c r="B141" s="41" t="s">
        <v>218</v>
      </c>
      <c r="C141" s="60"/>
      <c r="D141" s="60"/>
      <c r="E141" s="60"/>
      <c r="F141" s="21">
        <v>308</v>
      </c>
      <c r="G141" s="13"/>
      <c r="H141" s="54"/>
      <c r="I141" s="67">
        <f>H141*F141</f>
        <v>0</v>
      </c>
      <c r="J141" s="1"/>
      <c r="L141" s="27">
        <f t="shared" si="27"/>
        <v>0</v>
      </c>
      <c r="M141" s="27">
        <f t="shared" si="28"/>
        <v>0</v>
      </c>
      <c r="N141" s="27">
        <f t="shared" si="48"/>
        <v>0</v>
      </c>
    </row>
    <row r="142" spans="1:14" ht="16.25" customHeight="1" x14ac:dyDescent="0.2">
      <c r="A142" s="40" t="s">
        <v>219</v>
      </c>
      <c r="B142" s="41" t="s">
        <v>220</v>
      </c>
      <c r="C142" s="60">
        <v>1</v>
      </c>
      <c r="D142" s="60"/>
      <c r="E142" s="60"/>
      <c r="F142" s="21">
        <v>89</v>
      </c>
      <c r="G142" s="13"/>
      <c r="H142" s="54"/>
      <c r="I142" s="67">
        <f>H142*F142</f>
        <v>0</v>
      </c>
      <c r="J142" s="1"/>
      <c r="L142" s="27">
        <f t="shared" si="27"/>
        <v>89</v>
      </c>
      <c r="M142" s="27">
        <f t="shared" si="28"/>
        <v>0</v>
      </c>
      <c r="N142" s="27">
        <f t="shared" si="48"/>
        <v>0</v>
      </c>
    </row>
    <row r="143" spans="1:14" ht="16.25" customHeight="1" x14ac:dyDescent="0.2">
      <c r="A143" s="40" t="s">
        <v>221</v>
      </c>
      <c r="B143" s="41" t="s">
        <v>222</v>
      </c>
      <c r="C143" s="60"/>
      <c r="D143" s="60"/>
      <c r="E143" s="60"/>
      <c r="F143" s="21">
        <v>100</v>
      </c>
      <c r="G143" s="13"/>
      <c r="H143" s="54"/>
      <c r="I143" s="67">
        <f>H143*F143</f>
        <v>0</v>
      </c>
      <c r="J143" s="1"/>
      <c r="L143" s="27">
        <f t="shared" ref="L143:L170" si="49">C143*F143</f>
        <v>0</v>
      </c>
      <c r="M143" s="27">
        <f t="shared" ref="M143:M170" si="50">D143*F143</f>
        <v>0</v>
      </c>
      <c r="N143" s="27">
        <f t="shared" si="48"/>
        <v>0</v>
      </c>
    </row>
    <row r="144" spans="1:14" ht="16.25" customHeight="1" x14ac:dyDescent="0.2">
      <c r="A144" s="40" t="s">
        <v>223</v>
      </c>
      <c r="B144" s="41" t="s">
        <v>224</v>
      </c>
      <c r="C144" s="60"/>
      <c r="D144" s="60"/>
      <c r="E144" s="60"/>
      <c r="F144" s="21">
        <v>100</v>
      </c>
      <c r="G144" s="13"/>
      <c r="H144" s="54"/>
      <c r="I144" s="67">
        <f>H144*F144</f>
        <v>0</v>
      </c>
      <c r="J144" s="1"/>
      <c r="L144" s="27">
        <f t="shared" si="49"/>
        <v>0</v>
      </c>
      <c r="M144" s="27">
        <f t="shared" si="50"/>
        <v>0</v>
      </c>
      <c r="N144" s="27">
        <f t="shared" si="48"/>
        <v>0</v>
      </c>
    </row>
    <row r="145" spans="1:14" ht="16.25" customHeight="1" x14ac:dyDescent="0.2">
      <c r="A145" s="40" t="s">
        <v>225</v>
      </c>
      <c r="B145" s="41" t="s">
        <v>226</v>
      </c>
      <c r="C145" s="60"/>
      <c r="D145" s="60"/>
      <c r="E145" s="60"/>
      <c r="F145" s="21">
        <v>224</v>
      </c>
      <c r="G145" s="13"/>
      <c r="H145" s="54"/>
      <c r="I145" s="67">
        <f t="shared" si="47"/>
        <v>0</v>
      </c>
      <c r="J145" s="1"/>
      <c r="L145" s="27">
        <f t="shared" si="49"/>
        <v>0</v>
      </c>
      <c r="M145" s="27">
        <f t="shared" si="50"/>
        <v>0</v>
      </c>
      <c r="N145" s="27">
        <f t="shared" si="48"/>
        <v>0</v>
      </c>
    </row>
    <row r="146" spans="1:14" ht="16.25" customHeight="1" x14ac:dyDescent="0.2">
      <c r="A146" s="40" t="s">
        <v>227</v>
      </c>
      <c r="B146" s="41" t="s">
        <v>228</v>
      </c>
      <c r="C146" s="60"/>
      <c r="D146" s="60"/>
      <c r="E146" s="60"/>
      <c r="F146" s="21">
        <v>68</v>
      </c>
      <c r="G146" s="13"/>
      <c r="H146" s="54"/>
      <c r="I146" s="67">
        <f>H146*F146</f>
        <v>0</v>
      </c>
      <c r="J146" s="1"/>
      <c r="L146" s="27">
        <f t="shared" si="49"/>
        <v>0</v>
      </c>
      <c r="M146" s="27">
        <f t="shared" si="50"/>
        <v>0</v>
      </c>
      <c r="N146" s="27">
        <f t="shared" si="48"/>
        <v>0</v>
      </c>
    </row>
    <row r="147" spans="1:14" ht="16.25" customHeight="1" x14ac:dyDescent="0.2">
      <c r="A147" s="40" t="s">
        <v>229</v>
      </c>
      <c r="B147" s="41" t="s">
        <v>230</v>
      </c>
      <c r="C147" s="60"/>
      <c r="D147" s="60"/>
      <c r="E147" s="60"/>
      <c r="F147" s="21">
        <v>185</v>
      </c>
      <c r="G147" s="13"/>
      <c r="H147" s="54"/>
      <c r="I147" s="67">
        <f>H147*F147</f>
        <v>0</v>
      </c>
      <c r="J147" s="1"/>
      <c r="L147" s="27">
        <f t="shared" si="49"/>
        <v>0</v>
      </c>
      <c r="M147" s="27">
        <f t="shared" si="50"/>
        <v>0</v>
      </c>
      <c r="N147" s="27">
        <f t="shared" si="48"/>
        <v>0</v>
      </c>
    </row>
    <row r="148" spans="1:14" ht="16.25" customHeight="1" x14ac:dyDescent="0.2">
      <c r="A148" s="40" t="s">
        <v>231</v>
      </c>
      <c r="B148" s="41" t="s">
        <v>232</v>
      </c>
      <c r="C148" s="60"/>
      <c r="D148" s="60"/>
      <c r="E148" s="60"/>
      <c r="F148" s="21">
        <v>33</v>
      </c>
      <c r="G148" s="13"/>
      <c r="H148" s="54"/>
      <c r="I148" s="67">
        <f>H148*F148</f>
        <v>0</v>
      </c>
      <c r="J148" s="1"/>
      <c r="L148" s="27">
        <f t="shared" si="49"/>
        <v>0</v>
      </c>
      <c r="M148" s="27">
        <f t="shared" si="50"/>
        <v>0</v>
      </c>
      <c r="N148" s="27">
        <f t="shared" si="48"/>
        <v>0</v>
      </c>
    </row>
    <row r="149" spans="1:14" ht="16.25" customHeight="1" x14ac:dyDescent="0.2">
      <c r="A149" s="40" t="s">
        <v>233</v>
      </c>
      <c r="B149" s="41" t="s">
        <v>234</v>
      </c>
      <c r="C149" s="60"/>
      <c r="D149" s="60"/>
      <c r="E149" s="60"/>
      <c r="F149" s="21">
        <v>33</v>
      </c>
      <c r="G149" s="13"/>
      <c r="H149" s="54"/>
      <c r="I149" s="67">
        <f>H149*F149</f>
        <v>0</v>
      </c>
      <c r="J149" s="1"/>
      <c r="L149" s="27">
        <f t="shared" si="49"/>
        <v>0</v>
      </c>
      <c r="M149" s="27">
        <f t="shared" si="50"/>
        <v>0</v>
      </c>
      <c r="N149" s="27">
        <f t="shared" si="48"/>
        <v>0</v>
      </c>
    </row>
    <row r="150" spans="1:14" ht="16.25" customHeight="1" x14ac:dyDescent="0.2">
      <c r="A150" s="40" t="s">
        <v>235</v>
      </c>
      <c r="B150" s="41" t="s">
        <v>236</v>
      </c>
      <c r="C150" s="60"/>
      <c r="D150" s="60"/>
      <c r="E150" s="60"/>
      <c r="F150" s="21">
        <v>64</v>
      </c>
      <c r="G150" s="13"/>
      <c r="H150" s="54"/>
      <c r="I150" s="67">
        <f t="shared" ref="I150" si="51">H150*F150</f>
        <v>0</v>
      </c>
      <c r="J150" s="1"/>
      <c r="L150" s="27">
        <f t="shared" si="49"/>
        <v>0</v>
      </c>
      <c r="M150" s="27">
        <f t="shared" si="50"/>
        <v>0</v>
      </c>
      <c r="N150" s="27">
        <f t="shared" si="48"/>
        <v>0</v>
      </c>
    </row>
    <row r="151" spans="1:14" ht="16.25" customHeight="1" x14ac:dyDescent="0.2">
      <c r="A151" s="40" t="s">
        <v>237</v>
      </c>
      <c r="B151" s="41" t="s">
        <v>238</v>
      </c>
      <c r="C151" s="60"/>
      <c r="D151" s="60"/>
      <c r="E151" s="60"/>
      <c r="F151" s="21">
        <v>32</v>
      </c>
      <c r="G151" s="13"/>
      <c r="H151" s="54"/>
      <c r="I151" s="67">
        <f t="shared" si="47"/>
        <v>0</v>
      </c>
      <c r="J151" s="1"/>
      <c r="L151" s="27">
        <f t="shared" si="49"/>
        <v>0</v>
      </c>
      <c r="M151" s="27">
        <f t="shared" si="50"/>
        <v>0</v>
      </c>
      <c r="N151" s="27">
        <f t="shared" si="48"/>
        <v>0</v>
      </c>
    </row>
    <row r="152" spans="1:14" ht="16.25" customHeight="1" x14ac:dyDescent="0.2">
      <c r="A152" s="40" t="s">
        <v>251</v>
      </c>
      <c r="B152" s="41" t="s">
        <v>252</v>
      </c>
      <c r="C152" s="60"/>
      <c r="D152" s="60"/>
      <c r="E152" s="60"/>
      <c r="F152" s="21">
        <v>128</v>
      </c>
      <c r="G152" s="13"/>
      <c r="H152" s="54"/>
      <c r="I152" s="67">
        <f t="shared" ref="I152" si="52">H152*F152</f>
        <v>0</v>
      </c>
      <c r="J152" s="1"/>
      <c r="L152" s="27">
        <f t="shared" si="49"/>
        <v>0</v>
      </c>
      <c r="M152" s="27">
        <f t="shared" si="50"/>
        <v>0</v>
      </c>
      <c r="N152" s="27">
        <f t="shared" si="48"/>
        <v>0</v>
      </c>
    </row>
    <row r="153" spans="1:14" ht="16.25" customHeight="1" x14ac:dyDescent="0.2">
      <c r="A153" s="40" t="s">
        <v>239</v>
      </c>
      <c r="B153" s="41" t="s">
        <v>240</v>
      </c>
      <c r="C153" s="60"/>
      <c r="D153" s="60"/>
      <c r="E153" s="60"/>
      <c r="F153" s="21">
        <v>17</v>
      </c>
      <c r="G153" s="13"/>
      <c r="H153" s="54"/>
      <c r="I153" s="67">
        <f t="shared" si="47"/>
        <v>0</v>
      </c>
      <c r="J153" s="1"/>
      <c r="L153" s="27">
        <f t="shared" si="49"/>
        <v>0</v>
      </c>
      <c r="M153" s="27">
        <f t="shared" si="50"/>
        <v>0</v>
      </c>
      <c r="N153" s="27">
        <f t="shared" si="48"/>
        <v>0</v>
      </c>
    </row>
    <row r="154" spans="1:14" ht="16.25" customHeight="1" x14ac:dyDescent="0.2">
      <c r="A154" s="40" t="s">
        <v>241</v>
      </c>
      <c r="B154" s="41" t="s">
        <v>242</v>
      </c>
      <c r="C154" s="60"/>
      <c r="D154" s="60"/>
      <c r="E154" s="60"/>
      <c r="F154" s="21">
        <v>17</v>
      </c>
      <c r="G154" s="13"/>
      <c r="H154" s="54"/>
      <c r="I154" s="67">
        <f t="shared" si="47"/>
        <v>0</v>
      </c>
      <c r="J154" s="1"/>
      <c r="L154" s="27">
        <f t="shared" si="49"/>
        <v>0</v>
      </c>
      <c r="M154" s="27">
        <f t="shared" si="50"/>
        <v>0</v>
      </c>
      <c r="N154" s="27">
        <f t="shared" si="48"/>
        <v>0</v>
      </c>
    </row>
    <row r="155" spans="1:14" ht="16.25" customHeight="1" x14ac:dyDescent="0.2">
      <c r="A155" s="40" t="s">
        <v>243</v>
      </c>
      <c r="B155" s="41" t="s">
        <v>248</v>
      </c>
      <c r="C155" s="60"/>
      <c r="D155" s="60"/>
      <c r="E155" s="60"/>
      <c r="F155" s="21">
        <v>17</v>
      </c>
      <c r="G155" s="13"/>
      <c r="H155" s="54"/>
      <c r="I155" s="67">
        <f t="shared" si="47"/>
        <v>0</v>
      </c>
      <c r="J155" s="1"/>
      <c r="L155" s="27">
        <f t="shared" si="49"/>
        <v>0</v>
      </c>
      <c r="M155" s="27">
        <f t="shared" si="50"/>
        <v>0</v>
      </c>
      <c r="N155" s="27">
        <f t="shared" si="48"/>
        <v>0</v>
      </c>
    </row>
    <row r="156" spans="1:14" ht="16.25" customHeight="1" x14ac:dyDescent="0.2">
      <c r="A156" s="40" t="s">
        <v>244</v>
      </c>
      <c r="B156" s="41" t="s">
        <v>249</v>
      </c>
      <c r="C156" s="60"/>
      <c r="D156" s="60"/>
      <c r="E156" s="60"/>
      <c r="F156" s="21">
        <v>17</v>
      </c>
      <c r="G156" s="13"/>
      <c r="H156" s="54"/>
      <c r="I156" s="67">
        <f t="shared" si="47"/>
        <v>0</v>
      </c>
      <c r="J156" s="1"/>
      <c r="L156" s="27">
        <f t="shared" si="49"/>
        <v>0</v>
      </c>
      <c r="M156" s="27">
        <f t="shared" si="50"/>
        <v>0</v>
      </c>
      <c r="N156" s="27">
        <f t="shared" si="48"/>
        <v>0</v>
      </c>
    </row>
    <row r="157" spans="1:14" ht="16.25" customHeight="1" x14ac:dyDescent="0.2">
      <c r="A157" s="40" t="s">
        <v>245</v>
      </c>
      <c r="B157" s="41" t="s">
        <v>250</v>
      </c>
      <c r="C157" s="60"/>
      <c r="D157" s="60"/>
      <c r="E157" s="60"/>
      <c r="F157" s="21">
        <v>17</v>
      </c>
      <c r="G157" s="13"/>
      <c r="H157" s="54"/>
      <c r="I157" s="67">
        <f t="shared" si="47"/>
        <v>0</v>
      </c>
      <c r="J157" s="1"/>
      <c r="L157" s="27">
        <f t="shared" si="49"/>
        <v>0</v>
      </c>
      <c r="M157" s="27">
        <f t="shared" si="50"/>
        <v>0</v>
      </c>
      <c r="N157" s="27">
        <f t="shared" si="48"/>
        <v>0</v>
      </c>
    </row>
    <row r="158" spans="1:14" ht="16.25" customHeight="1" thickBot="1" x14ac:dyDescent="0.25">
      <c r="A158" s="25" t="s">
        <v>246</v>
      </c>
      <c r="B158" s="26" t="s">
        <v>247</v>
      </c>
      <c r="C158" s="61">
        <v>1</v>
      </c>
      <c r="D158" s="61"/>
      <c r="E158" s="61"/>
      <c r="F158" s="24">
        <v>370</v>
      </c>
      <c r="G158" s="13"/>
      <c r="H158" s="55"/>
      <c r="I158" s="68">
        <f t="shared" si="47"/>
        <v>0</v>
      </c>
      <c r="J158" s="1"/>
      <c r="L158" s="27">
        <f t="shared" si="49"/>
        <v>370</v>
      </c>
      <c r="M158" s="27">
        <f t="shared" si="50"/>
        <v>0</v>
      </c>
      <c r="N158" s="27">
        <f t="shared" si="48"/>
        <v>0</v>
      </c>
    </row>
    <row r="159" spans="1:14" ht="20" customHeight="1" thickBot="1" x14ac:dyDescent="0.25">
      <c r="A159" s="19"/>
      <c r="B159" s="35" t="s">
        <v>7</v>
      </c>
      <c r="C159" s="62">
        <f>SUM(C140:C158)</f>
        <v>3</v>
      </c>
      <c r="D159" s="62">
        <f>SUM(D140:D158)</f>
        <v>0</v>
      </c>
      <c r="E159" s="63">
        <f>SUM(E140:E158)</f>
        <v>0</v>
      </c>
      <c r="F159" s="4"/>
      <c r="G159" s="4"/>
      <c r="H159" s="71">
        <f>SUM(H140:H158)</f>
        <v>0</v>
      </c>
      <c r="I159" s="72">
        <f>SUM(I140:I158)</f>
        <v>0</v>
      </c>
      <c r="J159" s="1"/>
      <c r="K159" s="5"/>
      <c r="L159" s="27"/>
      <c r="M159" s="27"/>
      <c r="N159" s="27"/>
    </row>
    <row r="160" spans="1:14" s="19" customFormat="1" ht="20" customHeight="1" thickBot="1" x14ac:dyDescent="0.25">
      <c r="A160" s="36" t="s">
        <v>254</v>
      </c>
      <c r="B160" s="37"/>
      <c r="C160" s="3"/>
      <c r="D160" s="3"/>
      <c r="E160" s="3"/>
      <c r="F160" s="22"/>
      <c r="G160" s="3"/>
      <c r="H160" s="3"/>
      <c r="I160" s="4"/>
      <c r="L160" s="27"/>
      <c r="M160" s="27"/>
      <c r="N160" s="27"/>
    </row>
    <row r="161" spans="1:14" ht="16.25" customHeight="1" x14ac:dyDescent="0.2">
      <c r="A161" s="33" t="s">
        <v>265</v>
      </c>
      <c r="B161" s="34" t="s">
        <v>264</v>
      </c>
      <c r="C161" s="59"/>
      <c r="D161" s="59">
        <v>1</v>
      </c>
      <c r="E161" s="59"/>
      <c r="F161" s="23">
        <v>27</v>
      </c>
      <c r="G161" s="13"/>
      <c r="H161" s="53"/>
      <c r="I161" s="66">
        <f>H161*F161</f>
        <v>0</v>
      </c>
      <c r="J161" s="1"/>
      <c r="L161" s="27">
        <f t="shared" si="49"/>
        <v>0</v>
      </c>
      <c r="M161" s="27">
        <f t="shared" si="50"/>
        <v>27</v>
      </c>
      <c r="N161" s="27">
        <f t="shared" ref="N161:N170" si="53">E161*F161</f>
        <v>0</v>
      </c>
    </row>
    <row r="162" spans="1:14" ht="16.25" customHeight="1" x14ac:dyDescent="0.2">
      <c r="A162" s="38" t="s">
        <v>267</v>
      </c>
      <c r="B162" s="39" t="s">
        <v>266</v>
      </c>
      <c r="C162" s="64"/>
      <c r="D162" s="64">
        <v>2</v>
      </c>
      <c r="E162" s="64"/>
      <c r="F162" s="20">
        <v>14</v>
      </c>
      <c r="G162" s="13"/>
      <c r="H162" s="56"/>
      <c r="I162" s="69">
        <f t="shared" ref="I162:I170" si="54">H162*F162</f>
        <v>0</v>
      </c>
      <c r="J162" s="1"/>
      <c r="L162" s="27">
        <f t="shared" si="49"/>
        <v>0</v>
      </c>
      <c r="M162" s="27">
        <f t="shared" si="50"/>
        <v>28</v>
      </c>
      <c r="N162" s="27">
        <f t="shared" si="53"/>
        <v>0</v>
      </c>
    </row>
    <row r="163" spans="1:14" ht="16.25" customHeight="1" x14ac:dyDescent="0.2">
      <c r="A163" s="40" t="s">
        <v>270</v>
      </c>
      <c r="B163" s="41" t="s">
        <v>255</v>
      </c>
      <c r="C163" s="60"/>
      <c r="D163" s="60">
        <v>4</v>
      </c>
      <c r="E163" s="60"/>
      <c r="F163" s="21">
        <v>13</v>
      </c>
      <c r="G163" s="13"/>
      <c r="H163" s="54"/>
      <c r="I163" s="67">
        <f t="shared" si="54"/>
        <v>0</v>
      </c>
      <c r="J163" s="1"/>
      <c r="L163" s="27">
        <f t="shared" si="49"/>
        <v>0</v>
      </c>
      <c r="M163" s="27">
        <f t="shared" si="50"/>
        <v>52</v>
      </c>
      <c r="N163" s="27">
        <f t="shared" si="53"/>
        <v>0</v>
      </c>
    </row>
    <row r="164" spans="1:14" ht="16.25" customHeight="1" x14ac:dyDescent="0.2">
      <c r="A164" s="40" t="s">
        <v>271</v>
      </c>
      <c r="B164" s="41" t="s">
        <v>256</v>
      </c>
      <c r="C164" s="60"/>
      <c r="D164" s="60">
        <v>4</v>
      </c>
      <c r="E164" s="60"/>
      <c r="F164" s="21">
        <v>13</v>
      </c>
      <c r="G164" s="13"/>
      <c r="H164" s="54"/>
      <c r="I164" s="67">
        <f t="shared" ref="I164:I169" si="55">H164*F164</f>
        <v>0</v>
      </c>
      <c r="J164" s="1"/>
      <c r="L164" s="27">
        <f t="shared" si="49"/>
        <v>0</v>
      </c>
      <c r="M164" s="27">
        <f t="shared" si="50"/>
        <v>52</v>
      </c>
      <c r="N164" s="27">
        <f t="shared" si="53"/>
        <v>0</v>
      </c>
    </row>
    <row r="165" spans="1:14" ht="16.25" customHeight="1" x14ac:dyDescent="0.2">
      <c r="A165" s="40" t="s">
        <v>272</v>
      </c>
      <c r="B165" s="41" t="s">
        <v>268</v>
      </c>
      <c r="C165" s="60"/>
      <c r="D165" s="60">
        <v>1</v>
      </c>
      <c r="E165" s="60"/>
      <c r="F165" s="21">
        <v>160</v>
      </c>
      <c r="G165" s="13"/>
      <c r="H165" s="54"/>
      <c r="I165" s="67">
        <f t="shared" si="55"/>
        <v>0</v>
      </c>
      <c r="J165" s="1"/>
      <c r="L165" s="27">
        <f t="shared" si="49"/>
        <v>0</v>
      </c>
      <c r="M165" s="27">
        <f t="shared" si="50"/>
        <v>160</v>
      </c>
      <c r="N165" s="27">
        <f t="shared" si="53"/>
        <v>0</v>
      </c>
    </row>
    <row r="166" spans="1:14" ht="16.25" customHeight="1" x14ac:dyDescent="0.2">
      <c r="A166" s="40" t="s">
        <v>273</v>
      </c>
      <c r="B166" s="41" t="s">
        <v>269</v>
      </c>
      <c r="C166" s="60"/>
      <c r="D166" s="60">
        <v>1</v>
      </c>
      <c r="E166" s="60"/>
      <c r="F166" s="21">
        <v>170</v>
      </c>
      <c r="G166" s="13"/>
      <c r="H166" s="54"/>
      <c r="I166" s="67">
        <f t="shared" si="55"/>
        <v>0</v>
      </c>
      <c r="J166" s="1"/>
      <c r="L166" s="27">
        <f t="shared" si="49"/>
        <v>0</v>
      </c>
      <c r="M166" s="27">
        <f t="shared" si="50"/>
        <v>170</v>
      </c>
      <c r="N166" s="27">
        <f t="shared" si="53"/>
        <v>0</v>
      </c>
    </row>
    <row r="167" spans="1:14" ht="16.25" customHeight="1" x14ac:dyDescent="0.2">
      <c r="A167" s="40" t="s">
        <v>274</v>
      </c>
      <c r="B167" s="41" t="s">
        <v>257</v>
      </c>
      <c r="C167" s="60"/>
      <c r="D167" s="60">
        <v>6</v>
      </c>
      <c r="E167" s="60"/>
      <c r="F167" s="21">
        <v>34</v>
      </c>
      <c r="G167" s="13"/>
      <c r="H167" s="54"/>
      <c r="I167" s="67">
        <f t="shared" si="55"/>
        <v>0</v>
      </c>
      <c r="J167" s="1"/>
      <c r="L167" s="27">
        <f t="shared" si="49"/>
        <v>0</v>
      </c>
      <c r="M167" s="27">
        <f t="shared" si="50"/>
        <v>204</v>
      </c>
      <c r="N167" s="27">
        <f t="shared" si="53"/>
        <v>0</v>
      </c>
    </row>
    <row r="168" spans="1:14" ht="16.25" customHeight="1" x14ac:dyDescent="0.2">
      <c r="A168" s="40" t="s">
        <v>276</v>
      </c>
      <c r="B168" s="41" t="s">
        <v>258</v>
      </c>
      <c r="C168" s="60"/>
      <c r="D168" s="60">
        <v>4</v>
      </c>
      <c r="E168" s="60"/>
      <c r="F168" s="21">
        <v>1</v>
      </c>
      <c r="G168" s="13"/>
      <c r="H168" s="54"/>
      <c r="I168" s="67">
        <f t="shared" si="55"/>
        <v>0</v>
      </c>
      <c r="J168" s="1"/>
      <c r="L168" s="27">
        <f t="shared" si="49"/>
        <v>0</v>
      </c>
      <c r="M168" s="27">
        <f t="shared" si="50"/>
        <v>4</v>
      </c>
      <c r="N168" s="27">
        <f t="shared" si="53"/>
        <v>0</v>
      </c>
    </row>
    <row r="169" spans="1:14" ht="16.25" customHeight="1" x14ac:dyDescent="0.2">
      <c r="A169" s="40" t="s">
        <v>277</v>
      </c>
      <c r="B169" s="41" t="s">
        <v>259</v>
      </c>
      <c r="C169" s="60"/>
      <c r="D169" s="60">
        <v>4</v>
      </c>
      <c r="E169" s="60"/>
      <c r="F169" s="21">
        <v>1</v>
      </c>
      <c r="G169" s="13"/>
      <c r="H169" s="54"/>
      <c r="I169" s="67">
        <f t="shared" si="55"/>
        <v>0</v>
      </c>
      <c r="J169" s="1"/>
      <c r="L169" s="27">
        <f t="shared" si="49"/>
        <v>0</v>
      </c>
      <c r="M169" s="27">
        <f t="shared" si="50"/>
        <v>4</v>
      </c>
      <c r="N169" s="27">
        <f t="shared" si="53"/>
        <v>0</v>
      </c>
    </row>
    <row r="170" spans="1:14" ht="16.25" customHeight="1" thickBot="1" x14ac:dyDescent="0.25">
      <c r="A170" s="25" t="s">
        <v>275</v>
      </c>
      <c r="B170" s="26" t="s">
        <v>260</v>
      </c>
      <c r="C170" s="61"/>
      <c r="D170" s="61">
        <v>1</v>
      </c>
      <c r="E170" s="61"/>
      <c r="F170" s="24">
        <v>3</v>
      </c>
      <c r="G170" s="13"/>
      <c r="H170" s="55"/>
      <c r="I170" s="68">
        <f t="shared" si="54"/>
        <v>0</v>
      </c>
      <c r="J170" s="1"/>
      <c r="L170" s="27">
        <f t="shared" si="49"/>
        <v>0</v>
      </c>
      <c r="M170" s="27">
        <f t="shared" si="50"/>
        <v>3</v>
      </c>
      <c r="N170" s="27">
        <f t="shared" si="53"/>
        <v>0</v>
      </c>
    </row>
    <row r="171" spans="1:14" s="19" customFormat="1" ht="20" customHeight="1" thickBot="1" x14ac:dyDescent="0.25">
      <c r="B171" s="35" t="s">
        <v>253</v>
      </c>
      <c r="C171" s="62">
        <f>SUM(C161:C170)</f>
        <v>0</v>
      </c>
      <c r="D171" s="62">
        <f>SUM(D161:D170)</f>
        <v>28</v>
      </c>
      <c r="E171" s="63">
        <f>SUM(E161:E170)</f>
        <v>0</v>
      </c>
      <c r="F171" s="22"/>
      <c r="G171" s="4"/>
      <c r="H171" s="71">
        <f>SUM(H161:H170)</f>
        <v>0</v>
      </c>
      <c r="I171" s="72">
        <f>SUM(I161:I170)</f>
        <v>0</v>
      </c>
      <c r="L171" s="27"/>
      <c r="M171" s="27"/>
      <c r="N171" s="27"/>
    </row>
    <row r="172" spans="1:14" s="19" customFormat="1" ht="20" customHeight="1" thickBot="1" x14ac:dyDescent="0.25">
      <c r="A172" s="36" t="s">
        <v>320</v>
      </c>
      <c r="B172" s="37"/>
      <c r="C172" s="3"/>
      <c r="D172" s="3"/>
      <c r="E172" s="3"/>
      <c r="F172" s="22"/>
      <c r="G172" s="3"/>
      <c r="H172" s="3"/>
      <c r="I172" s="4"/>
      <c r="L172" s="27"/>
      <c r="M172" s="27"/>
      <c r="N172" s="27"/>
    </row>
    <row r="173" spans="1:14" ht="16.25" customHeight="1" x14ac:dyDescent="0.2">
      <c r="A173" s="33"/>
      <c r="B173" s="34" t="s">
        <v>300</v>
      </c>
      <c r="C173" s="59"/>
      <c r="D173" s="59"/>
      <c r="E173" s="59">
        <v>2</v>
      </c>
      <c r="F173" s="23">
        <v>5</v>
      </c>
      <c r="G173" s="13"/>
      <c r="H173" s="53"/>
      <c r="I173" s="66">
        <f>H173*F173</f>
        <v>0</v>
      </c>
      <c r="J173" s="1"/>
      <c r="L173" s="27">
        <f t="shared" ref="L173:L192" si="56">C173*F173</f>
        <v>0</v>
      </c>
      <c r="M173" s="27">
        <f t="shared" ref="M173:M192" si="57">D173*F173</f>
        <v>0</v>
      </c>
      <c r="N173" s="27">
        <f t="shared" ref="N173:N192" si="58">E173*F173</f>
        <v>10</v>
      </c>
    </row>
    <row r="174" spans="1:14" ht="16.25" customHeight="1" x14ac:dyDescent="0.2">
      <c r="A174" s="38"/>
      <c r="B174" s="39" t="s">
        <v>301</v>
      </c>
      <c r="C174" s="64"/>
      <c r="D174" s="64"/>
      <c r="E174" s="64">
        <v>2</v>
      </c>
      <c r="F174" s="20">
        <v>5</v>
      </c>
      <c r="G174" s="13"/>
      <c r="H174" s="56"/>
      <c r="I174" s="69">
        <f t="shared" ref="I174:I183" si="59">H174*F174</f>
        <v>0</v>
      </c>
      <c r="J174" s="1"/>
      <c r="L174" s="27">
        <f t="shared" ref="L174:L183" si="60">C174*F174</f>
        <v>0</v>
      </c>
      <c r="M174" s="27">
        <f t="shared" ref="M174:M183" si="61">D174*F174</f>
        <v>0</v>
      </c>
      <c r="N174" s="27">
        <f t="shared" si="58"/>
        <v>10</v>
      </c>
    </row>
    <row r="175" spans="1:14" ht="16.25" customHeight="1" x14ac:dyDescent="0.2">
      <c r="A175" s="38"/>
      <c r="B175" s="39" t="s">
        <v>302</v>
      </c>
      <c r="C175" s="64"/>
      <c r="D175" s="64"/>
      <c r="E175" s="64">
        <v>2</v>
      </c>
      <c r="F175" s="20">
        <v>6</v>
      </c>
      <c r="G175" s="13"/>
      <c r="H175" s="56"/>
      <c r="I175" s="69">
        <f t="shared" si="59"/>
        <v>0</v>
      </c>
      <c r="J175" s="1"/>
      <c r="L175" s="27">
        <f t="shared" si="60"/>
        <v>0</v>
      </c>
      <c r="M175" s="27">
        <f t="shared" si="61"/>
        <v>0</v>
      </c>
      <c r="N175" s="27">
        <f t="shared" si="58"/>
        <v>12</v>
      </c>
    </row>
    <row r="176" spans="1:14" ht="16.25" customHeight="1" x14ac:dyDescent="0.2">
      <c r="A176" s="38"/>
      <c r="B176" s="39" t="s">
        <v>303</v>
      </c>
      <c r="C176" s="64"/>
      <c r="D176" s="64"/>
      <c r="E176" s="64">
        <v>2</v>
      </c>
      <c r="F176" s="20">
        <v>7</v>
      </c>
      <c r="G176" s="13"/>
      <c r="H176" s="56"/>
      <c r="I176" s="69">
        <f t="shared" si="59"/>
        <v>0</v>
      </c>
      <c r="J176" s="1"/>
      <c r="L176" s="27">
        <f t="shared" si="60"/>
        <v>0</v>
      </c>
      <c r="M176" s="27">
        <f t="shared" si="61"/>
        <v>0</v>
      </c>
      <c r="N176" s="27">
        <f t="shared" si="58"/>
        <v>14</v>
      </c>
    </row>
    <row r="177" spans="1:14" ht="16.25" customHeight="1" x14ac:dyDescent="0.2">
      <c r="A177" s="38"/>
      <c r="B177" s="39" t="s">
        <v>304</v>
      </c>
      <c r="C177" s="64"/>
      <c r="D177" s="64"/>
      <c r="E177" s="64">
        <v>2</v>
      </c>
      <c r="F177" s="20">
        <v>8</v>
      </c>
      <c r="G177" s="13"/>
      <c r="H177" s="56"/>
      <c r="I177" s="69">
        <f t="shared" si="59"/>
        <v>0</v>
      </c>
      <c r="J177" s="1"/>
      <c r="L177" s="27">
        <f t="shared" si="60"/>
        <v>0</v>
      </c>
      <c r="M177" s="27">
        <f t="shared" si="61"/>
        <v>0</v>
      </c>
      <c r="N177" s="27">
        <f t="shared" si="58"/>
        <v>16</v>
      </c>
    </row>
    <row r="178" spans="1:14" ht="16.25" customHeight="1" x14ac:dyDescent="0.2">
      <c r="A178" s="38"/>
      <c r="B178" s="39" t="s">
        <v>305</v>
      </c>
      <c r="C178" s="64"/>
      <c r="D178" s="64"/>
      <c r="E178" s="64">
        <v>1</v>
      </c>
      <c r="F178" s="20">
        <v>42</v>
      </c>
      <c r="G178" s="13"/>
      <c r="H178" s="56"/>
      <c r="I178" s="69">
        <f t="shared" si="59"/>
        <v>0</v>
      </c>
      <c r="J178" s="1"/>
      <c r="L178" s="27">
        <f t="shared" si="60"/>
        <v>0</v>
      </c>
      <c r="M178" s="27">
        <f t="shared" si="61"/>
        <v>0</v>
      </c>
      <c r="N178" s="27">
        <f t="shared" si="58"/>
        <v>42</v>
      </c>
    </row>
    <row r="179" spans="1:14" ht="16.25" customHeight="1" x14ac:dyDescent="0.2">
      <c r="A179" s="38"/>
      <c r="B179" s="39" t="s">
        <v>306</v>
      </c>
      <c r="C179" s="64"/>
      <c r="D179" s="64"/>
      <c r="E179" s="64">
        <v>20</v>
      </c>
      <c r="F179" s="20">
        <v>1</v>
      </c>
      <c r="G179" s="13"/>
      <c r="H179" s="56"/>
      <c r="I179" s="69">
        <f t="shared" si="59"/>
        <v>0</v>
      </c>
      <c r="J179" s="1"/>
      <c r="L179" s="27">
        <f t="shared" si="60"/>
        <v>0</v>
      </c>
      <c r="M179" s="27">
        <f t="shared" si="61"/>
        <v>0</v>
      </c>
      <c r="N179" s="27">
        <f t="shared" si="58"/>
        <v>20</v>
      </c>
    </row>
    <row r="180" spans="1:14" ht="16.25" customHeight="1" x14ac:dyDescent="0.2">
      <c r="A180" s="38"/>
      <c r="B180" s="39" t="s">
        <v>307</v>
      </c>
      <c r="C180" s="64"/>
      <c r="D180" s="64"/>
      <c r="E180" s="64">
        <v>2</v>
      </c>
      <c r="F180" s="20">
        <v>20</v>
      </c>
      <c r="G180" s="13"/>
      <c r="H180" s="56"/>
      <c r="I180" s="69">
        <f t="shared" si="59"/>
        <v>0</v>
      </c>
      <c r="J180" s="1"/>
      <c r="L180" s="27">
        <f t="shared" si="60"/>
        <v>0</v>
      </c>
      <c r="M180" s="27">
        <f t="shared" si="61"/>
        <v>0</v>
      </c>
      <c r="N180" s="27">
        <f t="shared" si="58"/>
        <v>40</v>
      </c>
    </row>
    <row r="181" spans="1:14" ht="16.25" customHeight="1" x14ac:dyDescent="0.2">
      <c r="A181" s="38"/>
      <c r="B181" s="39" t="s">
        <v>308</v>
      </c>
      <c r="C181" s="64"/>
      <c r="D181" s="64"/>
      <c r="E181" s="64">
        <v>2</v>
      </c>
      <c r="F181" s="20">
        <v>20</v>
      </c>
      <c r="G181" s="13"/>
      <c r="H181" s="56"/>
      <c r="I181" s="69">
        <f t="shared" si="59"/>
        <v>0</v>
      </c>
      <c r="J181" s="1"/>
      <c r="L181" s="27">
        <f t="shared" si="60"/>
        <v>0</v>
      </c>
      <c r="M181" s="27">
        <f t="shared" si="61"/>
        <v>0</v>
      </c>
      <c r="N181" s="27">
        <f t="shared" si="58"/>
        <v>40</v>
      </c>
    </row>
    <row r="182" spans="1:14" ht="16.25" customHeight="1" x14ac:dyDescent="0.2">
      <c r="A182" s="38"/>
      <c r="B182" s="39" t="s">
        <v>309</v>
      </c>
      <c r="C182" s="64"/>
      <c r="D182" s="64"/>
      <c r="E182" s="64">
        <v>2</v>
      </c>
      <c r="F182" s="20">
        <v>8</v>
      </c>
      <c r="G182" s="13"/>
      <c r="H182" s="56"/>
      <c r="I182" s="69">
        <f t="shared" si="59"/>
        <v>0</v>
      </c>
      <c r="J182" s="1"/>
      <c r="L182" s="27">
        <f t="shared" si="60"/>
        <v>0</v>
      </c>
      <c r="M182" s="27">
        <f t="shared" si="61"/>
        <v>0</v>
      </c>
      <c r="N182" s="27">
        <f t="shared" si="58"/>
        <v>16</v>
      </c>
    </row>
    <row r="183" spans="1:14" ht="16.25" customHeight="1" x14ac:dyDescent="0.2">
      <c r="A183" s="38"/>
      <c r="B183" s="39" t="s">
        <v>310</v>
      </c>
      <c r="C183" s="64"/>
      <c r="D183" s="64"/>
      <c r="E183" s="64">
        <v>4</v>
      </c>
      <c r="F183" s="20">
        <v>8</v>
      </c>
      <c r="G183" s="13"/>
      <c r="H183" s="56"/>
      <c r="I183" s="69">
        <f t="shared" si="59"/>
        <v>0</v>
      </c>
      <c r="J183" s="1"/>
      <c r="L183" s="27">
        <f t="shared" si="60"/>
        <v>0</v>
      </c>
      <c r="M183" s="27">
        <f t="shared" si="61"/>
        <v>0</v>
      </c>
      <c r="N183" s="27">
        <f t="shared" si="58"/>
        <v>32</v>
      </c>
    </row>
    <row r="184" spans="1:14" ht="16.25" customHeight="1" x14ac:dyDescent="0.2">
      <c r="A184" s="38"/>
      <c r="B184" s="39" t="s">
        <v>311</v>
      </c>
      <c r="C184" s="64"/>
      <c r="D184" s="64"/>
      <c r="E184" s="64">
        <v>10</v>
      </c>
      <c r="F184" s="20">
        <v>6</v>
      </c>
      <c r="G184" s="13"/>
      <c r="H184" s="56"/>
      <c r="I184" s="69">
        <f t="shared" ref="I184:I192" si="62">H184*F184</f>
        <v>0</v>
      </c>
      <c r="J184" s="1"/>
      <c r="L184" s="27">
        <f t="shared" si="56"/>
        <v>0</v>
      </c>
      <c r="M184" s="27">
        <f t="shared" si="57"/>
        <v>0</v>
      </c>
      <c r="N184" s="27">
        <f t="shared" si="58"/>
        <v>60</v>
      </c>
    </row>
    <row r="185" spans="1:14" ht="16.25" customHeight="1" x14ac:dyDescent="0.2">
      <c r="A185" s="40"/>
      <c r="B185" s="41" t="s">
        <v>312</v>
      </c>
      <c r="C185" s="60"/>
      <c r="D185" s="60"/>
      <c r="E185" s="60">
        <v>6</v>
      </c>
      <c r="F185" s="21">
        <v>6</v>
      </c>
      <c r="G185" s="13"/>
      <c r="H185" s="54"/>
      <c r="I185" s="67">
        <f t="shared" si="62"/>
        <v>0</v>
      </c>
      <c r="J185" s="1"/>
      <c r="L185" s="27">
        <f t="shared" si="56"/>
        <v>0</v>
      </c>
      <c r="M185" s="27">
        <f t="shared" si="57"/>
        <v>0</v>
      </c>
      <c r="N185" s="27">
        <f t="shared" si="58"/>
        <v>36</v>
      </c>
    </row>
    <row r="186" spans="1:14" ht="16.25" customHeight="1" x14ac:dyDescent="0.2">
      <c r="A186" s="40"/>
      <c r="B186" s="41" t="s">
        <v>313</v>
      </c>
      <c r="C186" s="60"/>
      <c r="D186" s="60"/>
      <c r="E186" s="60">
        <v>6</v>
      </c>
      <c r="F186" s="21">
        <v>6</v>
      </c>
      <c r="G186" s="13"/>
      <c r="H186" s="54"/>
      <c r="I186" s="67">
        <f t="shared" si="62"/>
        <v>0</v>
      </c>
      <c r="J186" s="1"/>
      <c r="L186" s="27">
        <f t="shared" si="56"/>
        <v>0</v>
      </c>
      <c r="M186" s="27">
        <f t="shared" si="57"/>
        <v>0</v>
      </c>
      <c r="N186" s="27">
        <f t="shared" si="58"/>
        <v>36</v>
      </c>
    </row>
    <row r="187" spans="1:14" ht="16.25" customHeight="1" x14ac:dyDescent="0.2">
      <c r="A187" s="40"/>
      <c r="B187" s="41" t="s">
        <v>314</v>
      </c>
      <c r="C187" s="60"/>
      <c r="D187" s="60"/>
      <c r="E187" s="60">
        <v>8</v>
      </c>
      <c r="F187" s="21">
        <v>19</v>
      </c>
      <c r="G187" s="13"/>
      <c r="H187" s="54"/>
      <c r="I187" s="67">
        <f t="shared" si="62"/>
        <v>0</v>
      </c>
      <c r="J187" s="1"/>
      <c r="L187" s="27">
        <f t="shared" si="56"/>
        <v>0</v>
      </c>
      <c r="M187" s="27">
        <f t="shared" si="57"/>
        <v>0</v>
      </c>
      <c r="N187" s="27">
        <f t="shared" si="58"/>
        <v>152</v>
      </c>
    </row>
    <row r="188" spans="1:14" ht="16.25" customHeight="1" x14ac:dyDescent="0.2">
      <c r="A188" s="40"/>
      <c r="B188" s="41" t="s">
        <v>315</v>
      </c>
      <c r="C188" s="60"/>
      <c r="D188" s="60"/>
      <c r="E188" s="60">
        <v>4</v>
      </c>
      <c r="F188" s="21">
        <v>19</v>
      </c>
      <c r="G188" s="13"/>
      <c r="H188" s="54"/>
      <c r="I188" s="67">
        <f t="shared" si="62"/>
        <v>0</v>
      </c>
      <c r="J188" s="1"/>
      <c r="L188" s="27">
        <f t="shared" si="56"/>
        <v>0</v>
      </c>
      <c r="M188" s="27">
        <f t="shared" si="57"/>
        <v>0</v>
      </c>
      <c r="N188" s="27">
        <f t="shared" si="58"/>
        <v>76</v>
      </c>
    </row>
    <row r="189" spans="1:14" ht="16.25" customHeight="1" x14ac:dyDescent="0.2">
      <c r="A189" s="40"/>
      <c r="B189" s="41" t="s">
        <v>316</v>
      </c>
      <c r="C189" s="60"/>
      <c r="D189" s="60"/>
      <c r="E189" s="60">
        <v>8</v>
      </c>
      <c r="F189" s="21">
        <v>1</v>
      </c>
      <c r="G189" s="13"/>
      <c r="H189" s="54"/>
      <c r="I189" s="67">
        <f t="shared" si="62"/>
        <v>0</v>
      </c>
      <c r="J189" s="1"/>
      <c r="L189" s="27">
        <f t="shared" si="56"/>
        <v>0</v>
      </c>
      <c r="M189" s="27">
        <f t="shared" si="57"/>
        <v>0</v>
      </c>
      <c r="N189" s="27">
        <f t="shared" si="58"/>
        <v>8</v>
      </c>
    </row>
    <row r="190" spans="1:14" ht="16.25" customHeight="1" x14ac:dyDescent="0.2">
      <c r="A190" s="40"/>
      <c r="B190" s="41" t="s">
        <v>317</v>
      </c>
      <c r="C190" s="60"/>
      <c r="D190" s="60"/>
      <c r="E190" s="60">
        <v>4</v>
      </c>
      <c r="F190" s="21">
        <v>1</v>
      </c>
      <c r="G190" s="13"/>
      <c r="H190" s="54"/>
      <c r="I190" s="67">
        <f t="shared" si="62"/>
        <v>0</v>
      </c>
      <c r="J190" s="1"/>
      <c r="L190" s="27">
        <f t="shared" si="56"/>
        <v>0</v>
      </c>
      <c r="M190" s="27">
        <f t="shared" si="57"/>
        <v>0</v>
      </c>
      <c r="N190" s="27">
        <f t="shared" si="58"/>
        <v>4</v>
      </c>
    </row>
    <row r="191" spans="1:14" ht="16.25" customHeight="1" x14ac:dyDescent="0.2">
      <c r="A191" s="40"/>
      <c r="B191" s="41" t="s">
        <v>318</v>
      </c>
      <c r="C191" s="60"/>
      <c r="D191" s="60"/>
      <c r="E191" s="60">
        <v>20</v>
      </c>
      <c r="F191" s="21">
        <v>1</v>
      </c>
      <c r="G191" s="13"/>
      <c r="H191" s="54"/>
      <c r="I191" s="67">
        <f t="shared" si="62"/>
        <v>0</v>
      </c>
      <c r="J191" s="1"/>
      <c r="L191" s="27">
        <f t="shared" si="56"/>
        <v>0</v>
      </c>
      <c r="M191" s="27">
        <f t="shared" si="57"/>
        <v>0</v>
      </c>
      <c r="N191" s="27">
        <f t="shared" si="58"/>
        <v>20</v>
      </c>
    </row>
    <row r="192" spans="1:14" ht="16.25" customHeight="1" thickBot="1" x14ac:dyDescent="0.25">
      <c r="A192" s="25"/>
      <c r="B192" s="26" t="s">
        <v>319</v>
      </c>
      <c r="C192" s="61"/>
      <c r="D192" s="61"/>
      <c r="E192" s="61">
        <v>10</v>
      </c>
      <c r="F192" s="24">
        <v>1</v>
      </c>
      <c r="G192" s="13"/>
      <c r="H192" s="55"/>
      <c r="I192" s="68">
        <f t="shared" si="62"/>
        <v>0</v>
      </c>
      <c r="J192" s="1"/>
      <c r="L192" s="27">
        <f t="shared" si="56"/>
        <v>0</v>
      </c>
      <c r="M192" s="27">
        <f t="shared" si="57"/>
        <v>0</v>
      </c>
      <c r="N192" s="27">
        <f t="shared" si="58"/>
        <v>10</v>
      </c>
    </row>
    <row r="193" spans="1:14" s="19" customFormat="1" ht="20" customHeight="1" thickBot="1" x14ac:dyDescent="0.25">
      <c r="B193" s="35" t="s">
        <v>253</v>
      </c>
      <c r="C193" s="62">
        <f>SUM(C173:C192)</f>
        <v>0</v>
      </c>
      <c r="D193" s="62">
        <f>SUM(D173:D192)</f>
        <v>0</v>
      </c>
      <c r="E193" s="63">
        <f>SUM(E173:E192)</f>
        <v>117</v>
      </c>
      <c r="F193" s="22"/>
      <c r="G193" s="4"/>
      <c r="H193" s="71">
        <f>SUM(H173:H192)</f>
        <v>0</v>
      </c>
      <c r="I193" s="72">
        <f>SUM(I173:I192)</f>
        <v>0</v>
      </c>
      <c r="L193" s="27"/>
      <c r="M193" s="27"/>
      <c r="N193" s="27"/>
    </row>
    <row r="194" spans="1:14" ht="16.25" customHeight="1" thickBot="1" x14ac:dyDescent="0.25">
      <c r="A194" s="43" t="s">
        <v>17</v>
      </c>
      <c r="B194" s="44"/>
      <c r="C194" s="18"/>
      <c r="D194" s="14"/>
      <c r="E194" s="14"/>
      <c r="F194" s="15" t="s">
        <v>13</v>
      </c>
      <c r="G194" s="16"/>
      <c r="H194" s="17"/>
      <c r="I194" s="47">
        <f>+I34+I46+I58+I65+I73+I80+I88+I100+I110+I120+I126+I132+I138+I159+I171+I12+I193</f>
        <v>0</v>
      </c>
      <c r="J194" s="1"/>
      <c r="K194" s="5"/>
      <c r="L194" s="5">
        <f>SUM(L14:L192)</f>
        <v>3945</v>
      </c>
      <c r="M194" s="5">
        <f t="shared" ref="M194:N194" si="63">SUM(M14:M192)</f>
        <v>704</v>
      </c>
      <c r="N194" s="5">
        <f t="shared" si="63"/>
        <v>654</v>
      </c>
    </row>
    <row r="195" spans="1:14" ht="15.75" customHeight="1" thickBot="1" x14ac:dyDescent="0.25">
      <c r="A195" s="73" t="s">
        <v>322</v>
      </c>
      <c r="B195" s="74"/>
      <c r="C195" s="75"/>
      <c r="D195" s="18"/>
      <c r="E195" s="18"/>
      <c r="F195" s="14" t="s">
        <v>18</v>
      </c>
      <c r="G195" s="18"/>
      <c r="H195" s="57">
        <v>0</v>
      </c>
      <c r="I195" s="58">
        <f>I194*H195</f>
        <v>0</v>
      </c>
      <c r="J195" s="45"/>
    </row>
    <row r="196" spans="1:14" ht="15.75" customHeight="1" thickBot="1" x14ac:dyDescent="0.25">
      <c r="A196" s="76"/>
      <c r="B196" s="77"/>
      <c r="C196" s="78"/>
      <c r="D196" s="18"/>
      <c r="E196" s="18"/>
      <c r="F196" s="14" t="s">
        <v>299</v>
      </c>
      <c r="G196" s="18"/>
      <c r="H196" s="57"/>
      <c r="I196" s="58">
        <f>IF(H196=0,0,(I194-I195)*H196)</f>
        <v>0</v>
      </c>
      <c r="J196" s="45"/>
    </row>
    <row r="197" spans="1:14" ht="15" thickBot="1" x14ac:dyDescent="0.25">
      <c r="A197" s="76"/>
      <c r="B197" s="77"/>
      <c r="C197" s="78"/>
      <c r="D197" s="18"/>
      <c r="E197" s="18"/>
      <c r="F197" s="14" t="s">
        <v>14</v>
      </c>
      <c r="G197" s="18"/>
      <c r="H197" s="58" t="s">
        <v>321</v>
      </c>
      <c r="I197" s="58" cm="1">
        <f t="array" ref="I197">_xlfn.IFS(H197="Flat Rate",24, H197="Express Rate",40,H197="International Rate",60,H197="Free Shipping",0,H197="",0)</f>
        <v>24</v>
      </c>
    </row>
    <row r="198" spans="1:14" ht="17" thickBot="1" x14ac:dyDescent="0.25">
      <c r="A198" s="79"/>
      <c r="B198" s="80"/>
      <c r="C198" s="81"/>
      <c r="F198" s="15" t="s">
        <v>6</v>
      </c>
      <c r="G198" s="48"/>
      <c r="H198" s="48"/>
      <c r="I198" s="46">
        <f>I194-I195+I196+I197</f>
        <v>24</v>
      </c>
    </row>
  </sheetData>
  <protectedRanges>
    <protectedRange sqref="H4:I4 A195:C197 H48:H57 H90:H99 H134:H137 H60:H64 H67:H72 H75:H79 H82:H87 H102:H109 H112:H119 H122:H125 H128:H131 H140:H158 H15:H33 H161:H170 K105:K194 H173:H192 A4:F4 H9:H11 K3:K13 K46:K99 K26:K45 H36:H45" name="Range1"/>
    <protectedRange sqref="H14" name="Range1_1"/>
  </protectedRanges>
  <mergeCells count="15">
    <mergeCell ref="A195:C198"/>
    <mergeCell ref="C2:F2"/>
    <mergeCell ref="H2:I2"/>
    <mergeCell ref="F1:I1"/>
    <mergeCell ref="A2:B2"/>
    <mergeCell ref="B6:B7"/>
    <mergeCell ref="H6:H7"/>
    <mergeCell ref="A6:A7"/>
    <mergeCell ref="I6:I7"/>
    <mergeCell ref="F6:F7"/>
    <mergeCell ref="C6:C7"/>
    <mergeCell ref="D6:D7"/>
    <mergeCell ref="E6:E7"/>
    <mergeCell ref="C3:D3"/>
    <mergeCell ref="C4:D4"/>
  </mergeCells>
  <phoneticPr fontId="13" type="noConversion"/>
  <dataValidations count="2">
    <dataValidation type="list" allowBlank="1" showInputMessage="1" showErrorMessage="1" sqref="H197" xr:uid="{016A34FC-E57A-46AD-8763-7E873E1336F7}">
      <formula1>"Flat Rate, Express Rate, International Rate, Free Shipping"</formula1>
    </dataValidation>
    <dataValidation type="list" allowBlank="1" showErrorMessage="1" sqref="H196" xr:uid="{012522AF-7B16-4A6F-A208-2F810D1F9296}">
      <formula1>"0.07,0.0"</formula1>
    </dataValidation>
  </dataValidations>
  <hyperlinks>
    <hyperlink ref="B14" r:id="rId1" xr:uid="{41F3EDA6-BF0D-1E4D-81E9-8BC153300844}"/>
    <hyperlink ref="B15" r:id="rId2" xr:uid="{722598EA-2A48-0A41-B36C-C7B74E5D4A88}"/>
    <hyperlink ref="B16" r:id="rId3" xr:uid="{C8475435-444E-2A4F-87AD-E24ECF06CE17}"/>
    <hyperlink ref="B17" r:id="rId4" xr:uid="{2BDA4027-DF13-2B41-9B97-96181F056071}"/>
    <hyperlink ref="B18" r:id="rId5" xr:uid="{8BCEBAA5-8CA3-0843-A8AC-1BE8937BB2DB}"/>
    <hyperlink ref="B19" r:id="rId6" xr:uid="{CB80AFBD-254A-1D4E-ADEF-90B2C2A55033}"/>
    <hyperlink ref="B20" r:id="rId7" xr:uid="{656D0C6C-9264-9C44-94DE-80CA0D295FD1}"/>
    <hyperlink ref="B21" r:id="rId8" xr:uid="{43EF8968-6914-0D45-90EB-615ED9CBE1A7}"/>
    <hyperlink ref="B22" r:id="rId9" xr:uid="{1E8EC89F-115C-3744-971B-42CD0181D9AE}"/>
    <hyperlink ref="B23" r:id="rId10" xr:uid="{766447D9-2681-3449-BB9F-7A01E5026396}"/>
    <hyperlink ref="B24" r:id="rId11" xr:uid="{CD285519-349D-DA49-9BC1-74EA4CBDD7D9}"/>
    <hyperlink ref="B25" r:id="rId12" xr:uid="{87E51BB5-FC7B-0D40-8198-32374D348C8B}"/>
    <hyperlink ref="B26" r:id="rId13" xr:uid="{C57480AC-FF9D-E448-A969-00D08A6080C0}"/>
    <hyperlink ref="B27" r:id="rId14" xr:uid="{4592D719-11E5-1D4D-9F1F-3B8CFF0A7F7D}"/>
    <hyperlink ref="B28" r:id="rId15" xr:uid="{DF57C39F-0D20-A545-970C-7381B4BC1CCA}"/>
    <hyperlink ref="B29" r:id="rId16" xr:uid="{03D8ADA2-DB4E-824D-8FB0-E8A17ACBC225}"/>
    <hyperlink ref="B30" r:id="rId17" xr:uid="{1D89AAD2-23A9-A947-B0E7-AEAC51BAB2FB}"/>
    <hyperlink ref="B31" r:id="rId18" xr:uid="{3C6A484F-FC11-6B43-8879-0FDD19A54C89}"/>
    <hyperlink ref="B32" r:id="rId19" xr:uid="{3FBD27B2-0001-8F4D-98B0-3B87D545093F}"/>
    <hyperlink ref="B33" r:id="rId20" xr:uid="{3561CA7E-5F95-A745-8409-8447BD4DB637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scale="61" fitToHeight="0" orientation="portrait" horizontalDpi="4294967293" r:id="rId21"/>
  <rowBreaks count="2" manualBreakCount="2">
    <brk id="73" max="16383" man="1"/>
    <brk id="138" max="16383" man="1"/>
  </rowBreaks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 2023</vt:lpstr>
      <vt:lpstr>'Q3 2023'!Print_Area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Silva</dc:creator>
  <cp:lastModifiedBy>Alejandro Ariza</cp:lastModifiedBy>
  <cp:lastPrinted>2023-07-26T20:21:46Z</cp:lastPrinted>
  <dcterms:created xsi:type="dcterms:W3CDTF">2017-08-15T21:10:30Z</dcterms:created>
  <dcterms:modified xsi:type="dcterms:W3CDTF">2024-04-04T23:36:06Z</dcterms:modified>
</cp:coreProperties>
</file>